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C:\Users\llov\Box Sync\Insights\APC 2018\Figshare Excelfil\"/>
    </mc:Choice>
  </mc:AlternateContent>
  <bookViews>
    <workbookView xWindow="0" yWindow="0" windowWidth="25200" windowHeight="11850"/>
  </bookViews>
  <sheets>
    <sheet name="OA_Publishing_Costs_Stockholm_U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23" i="1"/>
  <c r="E22" i="1"/>
</calcChain>
</file>

<file path=xl/sharedStrings.xml><?xml version="1.0" encoding="utf-8"?>
<sst xmlns="http://schemas.openxmlformats.org/spreadsheetml/2006/main" count="613" uniqueCount="225">
  <si>
    <t>doi</t>
  </si>
  <si>
    <t>is_hybrid</t>
  </si>
  <si>
    <t>publisher</t>
  </si>
  <si>
    <t>journal_full_title</t>
  </si>
  <si>
    <t>Institution</t>
  </si>
  <si>
    <t>PLOS</t>
  </si>
  <si>
    <t>FALSE</t>
  </si>
  <si>
    <t>USD</t>
  </si>
  <si>
    <t>Public Library of Science (PLoS)</t>
  </si>
  <si>
    <t>Stockholm Resilience Centre</t>
  </si>
  <si>
    <t>NAT</t>
  </si>
  <si>
    <t>IOP Publishing</t>
  </si>
  <si>
    <t>Fysikum</t>
  </si>
  <si>
    <t>EUR</t>
  </si>
  <si>
    <t>TRUE</t>
  </si>
  <si>
    <t>Frontiers Media</t>
  </si>
  <si>
    <t>Institutionen för ekologi, miljö och botanik</t>
  </si>
  <si>
    <t>MDPI AG</t>
  </si>
  <si>
    <t>CHF</t>
  </si>
  <si>
    <t>10.3390/atmos9020060</t>
  </si>
  <si>
    <t>Institutionen för miljövetenskap och analytisk kemi                             </t>
  </si>
  <si>
    <t>Atmosphere </t>
  </si>
  <si>
    <t>Institutionen för folkhälsovetenskap</t>
  </si>
  <si>
    <t>SAM</t>
  </si>
  <si>
    <t>10.3390/ijerph15020364</t>
  </si>
  <si>
    <t>International Journal of Environmental Research and Public Health</t>
  </si>
  <si>
    <t>10.3390/land7010024</t>
  </si>
  <si>
    <t>Land</t>
  </si>
  <si>
    <t>Kulturgeografiska institutionen</t>
  </si>
  <si>
    <t>HUM</t>
  </si>
  <si>
    <t>Institutionen för molekylär biovetenskap, Wenner-Grens institut</t>
  </si>
  <si>
    <t xml:space="preserve">institution </t>
  </si>
  <si>
    <t>period</t>
  </si>
  <si>
    <t>eur</t>
  </si>
  <si>
    <t>issn</t>
  </si>
  <si>
    <t>issn_print</t>
  </si>
  <si>
    <t>issn_electronic</t>
  </si>
  <si>
    <t>url</t>
  </si>
  <si>
    <t>Publisher merged</t>
  </si>
  <si>
    <t>Universitetsbiblioteket</t>
  </si>
  <si>
    <t>su</t>
  </si>
  <si>
    <t>Raindance</t>
  </si>
  <si>
    <t>N/A</t>
  </si>
  <si>
    <t>Brill</t>
  </si>
  <si>
    <t>Wiley</t>
  </si>
  <si>
    <t>Taylor &amp; Francis</t>
  </si>
  <si>
    <t>Copernicus Publications</t>
  </si>
  <si>
    <t>GBP</t>
  </si>
  <si>
    <t>404-40</t>
  </si>
  <si>
    <t>Springer Nature</t>
  </si>
  <si>
    <t>American Chemical Society</t>
  </si>
  <si>
    <t>SEK</t>
  </si>
  <si>
    <t>AAAS</t>
  </si>
  <si>
    <t>Scientific Reports</t>
  </si>
  <si>
    <t>Nature Publishing Group</t>
  </si>
  <si>
    <t>American Meteorological Society</t>
  </si>
  <si>
    <t>American Association for the Advancement of Science (AAAS)</t>
  </si>
  <si>
    <t>Elsevier</t>
  </si>
  <si>
    <t>Oxford University Press (OUP)</t>
  </si>
  <si>
    <t>525-24</t>
  </si>
  <si>
    <t>525-22</t>
  </si>
  <si>
    <t>525-21</t>
  </si>
  <si>
    <t>Institutionen för lingvistik</t>
  </si>
  <si>
    <t>Institutionen för ekonomisk historia och internationella relationer</t>
  </si>
  <si>
    <t>Institutionen för data- och systemvetenskap</t>
  </si>
  <si>
    <t>Stressforskningsinstitutet</t>
  </si>
  <si>
    <t>Meteorologiska institutionen (MISU)</t>
  </si>
  <si>
    <t>Institutionen för biokemi och biofysik (DBB)</t>
  </si>
  <si>
    <t>Institutionen för material- och miljökemi</t>
  </si>
  <si>
    <t>Institutionen för naturgeografi</t>
  </si>
  <si>
    <t>Biogeosciences</t>
  </si>
  <si>
    <t>Frontiers in Psychology</t>
  </si>
  <si>
    <t>10.5194/bg-15-1367-2018</t>
  </si>
  <si>
    <t>10.5194/bg-15-1559-2018</t>
  </si>
  <si>
    <t>10.1175/JAS-D-17-0241.1</t>
  </si>
  <si>
    <t>Journal of the Atmospheric Sciences</t>
  </si>
  <si>
    <t>10.1093/nar/gky036</t>
  </si>
  <si>
    <t>Nucleic Acids Research</t>
  </si>
  <si>
    <t>PLOS ONE</t>
  </si>
  <si>
    <t>Tellus A: Dynamic Meteorology and Oceanography </t>
  </si>
  <si>
    <t>10.1371/journal.pone.0195295</t>
  </si>
  <si>
    <t>10.1371/journal.pone.0193816</t>
  </si>
  <si>
    <t>10.1371/journal.pone.0194777</t>
  </si>
  <si>
    <t>Institutionen för arkeologi och antikens kultur</t>
  </si>
  <si>
    <t>Institutionen för organisk kemi</t>
  </si>
  <si>
    <t>10.1021/acscatal.7b02987</t>
  </si>
  <si>
    <t>ACS Catalysis</t>
  </si>
  <si>
    <t>Nature Communications</t>
  </si>
  <si>
    <t>10.1002/wcc.496</t>
  </si>
  <si>
    <t>WIREs Climate Change</t>
  </si>
  <si>
    <t>10.3389/fpsyg.2018.00640</t>
  </si>
  <si>
    <t>10.3389/fpsyg.2018.00725</t>
  </si>
  <si>
    <t>10.3389/fpsyg.2018.00594</t>
  </si>
  <si>
    <t>Engelska institutionen</t>
  </si>
  <si>
    <t>Kriminologiska institutionen</t>
  </si>
  <si>
    <t>Oxford Univ Press</t>
  </si>
  <si>
    <t>10.1136/bmjopen-2017-017525</t>
  </si>
  <si>
    <t>BMJ</t>
  </si>
  <si>
    <t>BMJ Open</t>
  </si>
  <si>
    <t>American Chemical Society (ACS)</t>
  </si>
  <si>
    <t>Eurocard</t>
  </si>
  <si>
    <t>10.1038/s41467-018-04330-5</t>
  </si>
  <si>
    <t>Journal of Colloid and Interface Science</t>
  </si>
  <si>
    <t>10.1016/j.jcis.2018.03.034</t>
  </si>
  <si>
    <t>Hindawi Publishing Corporation</t>
  </si>
  <si>
    <t>10.1155/2018/7019204</t>
  </si>
  <si>
    <t>Journal of Analytical Methods in Chemistry</t>
  </si>
  <si>
    <t>Resiliance Alliance</t>
  </si>
  <si>
    <t>10.1093/molbev/msy029</t>
  </si>
  <si>
    <t>Molecular Biology and Evolution</t>
  </si>
  <si>
    <t>Science Advances</t>
  </si>
  <si>
    <t>10.1080/16000870.2018.1453215</t>
  </si>
  <si>
    <t>10.1038/s41598-018-24829-7</t>
  </si>
  <si>
    <t>Ecology and Society</t>
  </si>
  <si>
    <t>10.5751/ES-10166-230238</t>
  </si>
  <si>
    <t>10.1126/sciadv.aat4457</t>
  </si>
  <si>
    <t>International Journal of Adolescence and Youth</t>
  </si>
  <si>
    <t>BioMed Central</t>
  </si>
  <si>
    <t>BMC Psychology</t>
  </si>
  <si>
    <t>10.1038/s41598-018-27325-0</t>
  </si>
  <si>
    <t>BMC Public Health</t>
  </si>
  <si>
    <t>10.1186/s12889-018-5736-7</t>
  </si>
  <si>
    <t>Royal Society Open Science</t>
  </si>
  <si>
    <t>Royal Society Publishing</t>
  </si>
  <si>
    <t>10.1088/2050-6120/aab932</t>
  </si>
  <si>
    <t>Methods and Applications in Fluorescence</t>
  </si>
  <si>
    <t>10.1088/1361-6382/aac7e0</t>
  </si>
  <si>
    <t>Classical and Quantum Gravity</t>
  </si>
  <si>
    <t>10.1186/s40359-018-0239-y</t>
  </si>
  <si>
    <t>Cambridge University Press</t>
  </si>
  <si>
    <t>Journal of Developmental Origins of Health and Disease</t>
  </si>
  <si>
    <t>International Union Crystallography</t>
  </si>
  <si>
    <t>10.1107/S1600576718009500</t>
  </si>
  <si>
    <t>Journal of Applied Crystallography</t>
  </si>
  <si>
    <t>153-00</t>
  </si>
  <si>
    <t>108-02</t>
  </si>
  <si>
    <t>402-48</t>
  </si>
  <si>
    <t>432-04</t>
  </si>
  <si>
    <t>463-05</t>
  </si>
  <si>
    <t/>
  </si>
  <si>
    <t>SAGE</t>
  </si>
  <si>
    <t>10.1017/S204017441800065X</t>
  </si>
  <si>
    <t>Journal of World Literature</t>
  </si>
  <si>
    <t>10.1163/24056480-00302002</t>
  </si>
  <si>
    <t>10.1093/eurpub/cky189</t>
  </si>
  <si>
    <t>European Journal of Public Health</t>
  </si>
  <si>
    <t>10.1002/ldr.3101</t>
  </si>
  <si>
    <t>Land Degradation and Development</t>
  </si>
  <si>
    <t>FORMAS</t>
  </si>
  <si>
    <t>GU,GÖTEBORGS UNIVERSITET</t>
  </si>
  <si>
    <t>H20 ERC</t>
  </si>
  <si>
    <t>KNUT &amp; ALICE WALLENBERGS STIFT</t>
  </si>
  <si>
    <t>Mistra miljöstrategisk forskni</t>
  </si>
  <si>
    <t>RIKSBANKENS JUBFOND RBJ</t>
  </si>
  <si>
    <t>ÖVRIGA STIFT O IDEELLA FÖRENIN</t>
  </si>
  <si>
    <t>KAMK,  KAMMARKOLLEGIET</t>
  </si>
  <si>
    <t>RMC, CANCERFONDER</t>
  </si>
  <si>
    <t>RS, RYMDSTYRELSEN</t>
  </si>
  <si>
    <t>SIDA, STYRELSEN F INTER UTV</t>
  </si>
  <si>
    <t>VR, Vetenskapsrådet</t>
  </si>
  <si>
    <t>10.1177/1477370818794876</t>
  </si>
  <si>
    <t>European Journal of Criminology</t>
  </si>
  <si>
    <t>SAGE Publications</t>
  </si>
  <si>
    <t>10.1080/02673843.2018.1532918</t>
  </si>
  <si>
    <t>Source</t>
  </si>
  <si>
    <t>Invoice date</t>
  </si>
  <si>
    <t>Publisher/agreement</t>
  </si>
  <si>
    <t>Original amount</t>
  </si>
  <si>
    <t>Currency</t>
  </si>
  <si>
    <t>Accounting code</t>
  </si>
  <si>
    <t>Funding code</t>
  </si>
  <si>
    <t>Funding</t>
  </si>
  <si>
    <t>Projectno</t>
  </si>
  <si>
    <t>SU Unit</t>
  </si>
  <si>
    <t>Notes</t>
  </si>
  <si>
    <t>SUB OA fund</t>
  </si>
  <si>
    <t>Inst code</t>
  </si>
  <si>
    <t>Faculty</t>
  </si>
  <si>
    <t>Colour charges  4322004631</t>
  </si>
  <si>
    <t>Page charges 4652014422</t>
  </si>
  <si>
    <t>Eurocard. 50% membership APC</t>
  </si>
  <si>
    <t>25% membership discount</t>
  </si>
  <si>
    <t>Duplicate 1082002369. Email inst 181015</t>
  </si>
  <si>
    <t>Duplicate 1082002252. Email inst 181015</t>
  </si>
  <si>
    <t>Corr author US</t>
  </si>
  <si>
    <t>Page charges</t>
  </si>
  <si>
    <t>Page charges. Corr author Chalmers</t>
  </si>
  <si>
    <t>Eurocard. No membership discount (15%) applied</t>
  </si>
  <si>
    <t>15% membership discount. 55 EUR admin</t>
  </si>
  <si>
    <t>Invoice no</t>
  </si>
  <si>
    <t>Grants</t>
  </si>
  <si>
    <t>Y</t>
  </si>
  <si>
    <t>10.1098/rsos.181190</t>
  </si>
  <si>
    <t>2018-08-16</t>
  </si>
  <si>
    <t>2018-03-19</t>
  </si>
  <si>
    <t>2018-01-10</t>
  </si>
  <si>
    <t>2018-08-23</t>
  </si>
  <si>
    <t>2018-07-06</t>
  </si>
  <si>
    <t>2018-05-22</t>
  </si>
  <si>
    <t>2018-07-03</t>
  </si>
  <si>
    <t>2018-08-29</t>
  </si>
  <si>
    <t>2018-04-05</t>
  </si>
  <si>
    <t>2018-04-01</t>
  </si>
  <si>
    <t>2018-05-11</t>
  </si>
  <si>
    <t>2018-05-03</t>
  </si>
  <si>
    <t>2018-09-06</t>
  </si>
  <si>
    <t>2018-03-08</t>
  </si>
  <si>
    <t>2018-09-04</t>
  </si>
  <si>
    <t>2018-04-09</t>
  </si>
  <si>
    <t>2018-02-06</t>
  </si>
  <si>
    <t>2018-02-13</t>
  </si>
  <si>
    <t>2018-04-24</t>
  </si>
  <si>
    <t>2018-04-23</t>
  </si>
  <si>
    <t>2018-09-10</t>
  </si>
  <si>
    <t>2018-05-17</t>
  </si>
  <si>
    <t>2018-04-16</t>
  </si>
  <si>
    <t>2018-06-07</t>
  </si>
  <si>
    <t>2018-07-19</t>
  </si>
  <si>
    <t>2018-10-17</t>
  </si>
  <si>
    <t>2018-04-11</t>
  </si>
  <si>
    <t>2018-08-01</t>
  </si>
  <si>
    <t>2018-02-19</t>
  </si>
  <si>
    <t>VAT+ Corr author Åbo</t>
  </si>
  <si>
    <t>VAT+</t>
  </si>
  <si>
    <t>Open APC Sweden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</si>
</sst>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8" formatCode="#,##0.00\ &quot;kr&quot;;[Red]\-#,##0.00\ &quot;kr&quot;"/>
    <numFmt numFmtId="44" formatCode="_-* #,##0.00\ &quot;kr&quot;_-;\-* #,##0.00\ &quot;kr&quot;_-;_-* &quot;-&quot;??\ &quot;kr&quot;_-;_-@_-"/>
    <numFmt numFmtId="164" formatCode="#,##0.00\ [$kr-41D];\-#,##0.00\ [$kr-41D]"/>
    <numFmt numFmtId="165" formatCode="yyyy\-mm\-dd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/>
    <xf numFmtId="4" fontId="1" fillId="0" borderId="0" xfId="0" applyNumberFormat="1" applyFont="1" applyAlignment="1">
      <alignment vertical="top"/>
    </xf>
    <xf numFmtId="4" fontId="1" fillId="0" borderId="0" xfId="0" applyNumberFormat="1" applyFont="1" applyAlignment="1">
      <alignment vertical="center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164" fontId="1" fillId="0" borderId="0" xfId="1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164" fontId="3" fillId="0" borderId="0" xfId="1" applyNumberFormat="1" applyFont="1" applyAlignment="1">
      <alignment horizontal="left" vertical="top"/>
    </xf>
    <xf numFmtId="4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8" fontId="1" fillId="0" borderId="0" xfId="0" applyNumberFormat="1" applyFont="1" applyAlignment="1">
      <alignment horizontal="left" vertical="top"/>
    </xf>
    <xf numFmtId="0" fontId="1" fillId="2" borderId="0" xfId="0" applyFont="1" applyFill="1" applyAlignment="1">
      <alignment vertical="center"/>
    </xf>
    <xf numFmtId="14" fontId="1" fillId="0" borderId="0" xfId="0" quotePrefix="1" applyNumberFormat="1" applyFont="1" applyAlignment="1">
      <alignment horizontal="left" vertical="top"/>
    </xf>
    <xf numFmtId="165" fontId="1" fillId="0" borderId="0" xfId="0" quotePrefix="1" applyNumberFormat="1" applyFont="1" applyAlignment="1">
      <alignment horizontal="left" vertical="top"/>
    </xf>
    <xf numFmtId="0" fontId="4" fillId="3" borderId="0" xfId="0" applyFont="1" applyFill="1" applyAlignment="1">
      <alignment horizontal="center" vertical="top"/>
    </xf>
  </cellXfs>
  <cellStyles count="2">
    <cellStyle name="Normal" xfId="0" builtinId="0"/>
    <cellStyle name="Valuta" xfId="1" builtinId="4"/>
  </cellStyles>
  <dxfs count="34">
    <dxf>
      <font>
        <color theme="4"/>
      </font>
      <fill>
        <patternFill>
          <bgColor theme="4" tint="0.79998168889431442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4" formatCode="#,##0.00"/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4" formatCode="#,##0.00\ [$kr-41D];\-#,##0.00\ [$kr-41D]"/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l1" displayName="Tabell1" ref="A2:AC42" totalsRowShown="0" headerRowDxfId="33" dataDxfId="32">
  <autoFilter ref="A2:AC42"/>
  <sortState ref="A2:AC41">
    <sortCondition ref="C1:C41"/>
  </sortState>
  <tableColumns count="29">
    <tableColumn id="17" name="Source" dataDxfId="31"/>
    <tableColumn id="1" name="Invoice date" dataDxfId="30"/>
    <tableColumn id="2" name="Publisher/agreement" dataDxfId="29"/>
    <tableColumn id="3" name="SEK" dataDxfId="28" dataCellStyle="Valuta"/>
    <tableColumn id="4" name="Original amount" dataDxfId="27"/>
    <tableColumn id="5" name="Currency" dataDxfId="26"/>
    <tableColumn id="6" name="Accounting code" dataDxfId="25"/>
    <tableColumn id="8" name="Invoice no" dataDxfId="24"/>
    <tableColumn id="7" name="Funding code" dataDxfId="23"/>
    <tableColumn id="18" name="Funding" dataDxfId="22"/>
    <tableColumn id="19" name="Projectno" dataDxfId="21"/>
    <tableColumn id="34" name="SU Unit" dataDxfId="20"/>
    <tableColumn id="20" name="Notes" dataDxfId="19"/>
    <tableColumn id="16" name="SUB OA fund" dataDxfId="18"/>
    <tableColumn id="23" name="institution " dataDxfId="17"/>
    <tableColumn id="22" name="period" dataDxfId="16"/>
    <tableColumn id="25" name="eur" dataDxfId="15"/>
    <tableColumn id="9" name="doi" dataDxfId="14"/>
    <tableColumn id="10" name="is_hybrid" dataDxfId="13"/>
    <tableColumn id="11" name="publisher" dataDxfId="12"/>
    <tableColumn id="12" name="journal_full_title" dataDxfId="11"/>
    <tableColumn id="28" name="issn" dataDxfId="10"/>
    <tableColumn id="27" name="issn_print" dataDxfId="9"/>
    <tableColumn id="26" name="issn_electronic" dataDxfId="8"/>
    <tableColumn id="33" name="url" dataDxfId="7"/>
    <tableColumn id="13" name="Inst code" dataDxfId="6"/>
    <tableColumn id="14" name="Institution" dataDxfId="5"/>
    <tableColumn id="15" name="Faculty" dataDxfId="4"/>
    <tableColumn id="32" name="Publisher merged" dataDxfId="3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2"/>
  <sheetViews>
    <sheetView tabSelected="1" zoomScaleNormal="100" workbookViewId="0">
      <pane xSplit="3" ySplit="2" topLeftCell="D3" activePane="bottomRight" state="frozen"/>
      <selection pane="topRight" activeCell="D1" sqref="D1"/>
      <selection pane="bottomLeft" activeCell="A4" sqref="A4"/>
      <selection pane="bottomRight"/>
    </sheetView>
  </sheetViews>
  <sheetFormatPr defaultColWidth="9.140625" defaultRowHeight="12.75" x14ac:dyDescent="0.2"/>
  <cols>
    <col min="1" max="1" width="8.85546875" style="1" bestFit="1" customWidth="1"/>
    <col min="2" max="2" width="10.7109375" style="1" customWidth="1"/>
    <col min="3" max="3" width="26.85546875" style="1" bestFit="1" customWidth="1"/>
    <col min="4" max="4" width="10.85546875" style="1" bestFit="1" customWidth="1"/>
    <col min="5" max="5" width="9.28515625" style="5" bestFit="1" customWidth="1"/>
    <col min="6" max="6" width="8.28515625" style="1" customWidth="1"/>
    <col min="7" max="7" width="9.28515625" style="1" customWidth="1"/>
    <col min="8" max="8" width="11.140625" style="1" customWidth="1"/>
    <col min="9" max="9" width="7.5703125" style="1" customWidth="1"/>
    <col min="10" max="10" width="27.85546875" style="1" bestFit="1" customWidth="1"/>
    <col min="11" max="11" width="8.85546875" style="1" customWidth="1"/>
    <col min="12" max="12" width="7.7109375" style="1" customWidth="1"/>
    <col min="13" max="13" width="40.140625" style="7" bestFit="1" customWidth="1"/>
    <col min="14" max="14" width="7.7109375" style="8" customWidth="1"/>
    <col min="15" max="16" width="5.42578125" style="1" customWidth="1"/>
    <col min="17" max="17" width="5.7109375" style="1" customWidth="1"/>
    <col min="18" max="18" width="25.85546875" style="1" customWidth="1"/>
    <col min="19" max="19" width="8.28515625" style="1" customWidth="1"/>
    <col min="20" max="20" width="27.42578125" style="1" customWidth="1"/>
    <col min="21" max="21" width="53.28515625" style="1" customWidth="1"/>
    <col min="22" max="25" width="4.42578125" style="1" customWidth="1"/>
    <col min="26" max="26" width="5.42578125" style="1" customWidth="1"/>
    <col min="27" max="27" width="54.7109375" style="1" bestFit="1" customWidth="1"/>
    <col min="28" max="28" width="7.7109375" style="1" customWidth="1"/>
    <col min="29" max="29" width="49.28515625" style="1" bestFit="1" customWidth="1"/>
    <col min="30" max="16384" width="9.140625" style="4"/>
  </cols>
  <sheetData>
    <row r="1" spans="1:29" x14ac:dyDescent="0.2">
      <c r="O1" s="21" t="s">
        <v>224</v>
      </c>
      <c r="P1" s="21"/>
      <c r="Q1" s="21"/>
      <c r="R1" s="21"/>
      <c r="S1" s="21"/>
      <c r="T1" s="21"/>
      <c r="U1" s="21"/>
      <c r="V1" s="21"/>
      <c r="W1" s="21"/>
      <c r="X1" s="21"/>
      <c r="Y1" s="21"/>
    </row>
    <row r="2" spans="1:29" ht="25.5" x14ac:dyDescent="0.2">
      <c r="A2" s="2" t="s">
        <v>164</v>
      </c>
      <c r="B2" s="3" t="s">
        <v>165</v>
      </c>
      <c r="C2" s="2" t="s">
        <v>166</v>
      </c>
      <c r="D2" s="2" t="s">
        <v>51</v>
      </c>
      <c r="E2" s="6" t="s">
        <v>167</v>
      </c>
      <c r="F2" s="2" t="s">
        <v>168</v>
      </c>
      <c r="G2" s="3" t="s">
        <v>169</v>
      </c>
      <c r="H2" s="2" t="s">
        <v>189</v>
      </c>
      <c r="I2" s="3" t="s">
        <v>170</v>
      </c>
      <c r="J2" s="2" t="s">
        <v>171</v>
      </c>
      <c r="K2" s="2" t="s">
        <v>172</v>
      </c>
      <c r="L2" s="2" t="s">
        <v>173</v>
      </c>
      <c r="M2" s="3" t="s">
        <v>174</v>
      </c>
      <c r="N2" s="3" t="s">
        <v>175</v>
      </c>
      <c r="O2" s="18" t="s">
        <v>31</v>
      </c>
      <c r="P2" s="18" t="s">
        <v>32</v>
      </c>
      <c r="Q2" s="18" t="s">
        <v>33</v>
      </c>
      <c r="R2" s="18" t="s">
        <v>0</v>
      </c>
      <c r="S2" s="18" t="s">
        <v>1</v>
      </c>
      <c r="T2" s="18" t="s">
        <v>2</v>
      </c>
      <c r="U2" s="18" t="s">
        <v>3</v>
      </c>
      <c r="V2" s="18" t="s">
        <v>34</v>
      </c>
      <c r="W2" s="18" t="s">
        <v>35</v>
      </c>
      <c r="X2" s="18" t="s">
        <v>36</v>
      </c>
      <c r="Y2" s="18" t="s">
        <v>37</v>
      </c>
      <c r="Z2" s="3" t="s">
        <v>176</v>
      </c>
      <c r="AA2" s="2" t="s">
        <v>4</v>
      </c>
      <c r="AB2" s="2" t="s">
        <v>177</v>
      </c>
      <c r="AC2" s="2" t="s">
        <v>38</v>
      </c>
    </row>
    <row r="3" spans="1:29" x14ac:dyDescent="0.2">
      <c r="A3" s="9" t="s">
        <v>41</v>
      </c>
      <c r="B3" s="19" t="s">
        <v>193</v>
      </c>
      <c r="C3" s="9" t="s">
        <v>52</v>
      </c>
      <c r="D3" s="10">
        <v>36415.199999999997</v>
      </c>
      <c r="E3" s="11">
        <v>4000</v>
      </c>
      <c r="F3" s="9" t="s">
        <v>7</v>
      </c>
      <c r="G3" s="9">
        <v>57981</v>
      </c>
      <c r="H3" s="9">
        <v>5252006994</v>
      </c>
      <c r="I3" s="9"/>
      <c r="J3" s="9" t="s">
        <v>39</v>
      </c>
      <c r="K3" s="9" t="s">
        <v>42</v>
      </c>
      <c r="L3" s="9" t="s">
        <v>61</v>
      </c>
      <c r="M3" s="12"/>
      <c r="N3" s="9" t="s">
        <v>191</v>
      </c>
      <c r="O3" s="9" t="s">
        <v>40</v>
      </c>
      <c r="P3" s="9">
        <v>2018</v>
      </c>
      <c r="Q3" s="9"/>
      <c r="R3" s="9" t="s">
        <v>115</v>
      </c>
      <c r="S3" s="9" t="s">
        <v>6</v>
      </c>
      <c r="T3" s="9" t="s">
        <v>56</v>
      </c>
      <c r="U3" s="9" t="s">
        <v>110</v>
      </c>
      <c r="V3" s="9"/>
      <c r="W3" s="9"/>
      <c r="X3" s="9"/>
      <c r="Y3" s="9"/>
      <c r="Z3" s="9">
        <v>108</v>
      </c>
      <c r="AA3" s="9" t="s">
        <v>83</v>
      </c>
      <c r="AB3" s="9" t="s">
        <v>29</v>
      </c>
      <c r="AC3" s="9" t="s">
        <v>56</v>
      </c>
    </row>
    <row r="4" spans="1:29" x14ac:dyDescent="0.2">
      <c r="A4" s="9" t="s">
        <v>41</v>
      </c>
      <c r="B4" s="19" t="s">
        <v>194</v>
      </c>
      <c r="C4" s="9" t="s">
        <v>50</v>
      </c>
      <c r="D4" s="10">
        <v>16597.400000000001</v>
      </c>
      <c r="E4" s="11">
        <v>2000</v>
      </c>
      <c r="F4" s="9" t="s">
        <v>7</v>
      </c>
      <c r="G4" s="9">
        <v>57981</v>
      </c>
      <c r="H4" s="9">
        <v>4332005349</v>
      </c>
      <c r="I4" s="9">
        <v>215</v>
      </c>
      <c r="J4" s="9" t="s">
        <v>148</v>
      </c>
      <c r="K4" s="9">
        <v>1420336</v>
      </c>
      <c r="L4" s="9"/>
      <c r="M4" s="12"/>
      <c r="N4" s="9"/>
      <c r="O4" s="9" t="s">
        <v>40</v>
      </c>
      <c r="P4" s="9">
        <v>2018</v>
      </c>
      <c r="Q4" s="9"/>
      <c r="R4" s="9" t="s">
        <v>85</v>
      </c>
      <c r="S4" s="9" t="s">
        <v>14</v>
      </c>
      <c r="T4" s="9" t="s">
        <v>99</v>
      </c>
      <c r="U4" s="9" t="s">
        <v>86</v>
      </c>
      <c r="V4" s="9"/>
      <c r="W4" s="9"/>
      <c r="X4" s="9"/>
      <c r="Y4" s="9"/>
      <c r="Z4" s="9">
        <v>433</v>
      </c>
      <c r="AA4" s="9" t="s">
        <v>84</v>
      </c>
      <c r="AB4" s="9" t="s">
        <v>10</v>
      </c>
      <c r="AC4" s="9" t="s">
        <v>99</v>
      </c>
    </row>
    <row r="5" spans="1:29" x14ac:dyDescent="0.2">
      <c r="A5" s="9" t="s">
        <v>41</v>
      </c>
      <c r="B5" s="19" t="s">
        <v>195</v>
      </c>
      <c r="C5" s="9" t="s">
        <v>55</v>
      </c>
      <c r="D5" s="10">
        <v>20403.3</v>
      </c>
      <c r="E5" s="11">
        <v>2465</v>
      </c>
      <c r="F5" s="9" t="s">
        <v>7</v>
      </c>
      <c r="G5" s="9">
        <v>57981</v>
      </c>
      <c r="H5" s="9">
        <v>4042002287</v>
      </c>
      <c r="I5" s="9">
        <v>476</v>
      </c>
      <c r="J5" s="9" t="s">
        <v>155</v>
      </c>
      <c r="K5" s="9">
        <v>1289713</v>
      </c>
      <c r="L5" s="9"/>
      <c r="M5" s="12" t="s">
        <v>186</v>
      </c>
      <c r="N5" s="9"/>
      <c r="O5" s="9" t="s">
        <v>40</v>
      </c>
      <c r="P5" s="9">
        <v>2018</v>
      </c>
      <c r="Q5" s="9"/>
      <c r="R5" s="9" t="s">
        <v>74</v>
      </c>
      <c r="S5" s="9" t="s">
        <v>14</v>
      </c>
      <c r="T5" s="9" t="s">
        <v>55</v>
      </c>
      <c r="U5" s="9" t="s">
        <v>75</v>
      </c>
      <c r="V5" s="9"/>
      <c r="W5" s="9"/>
      <c r="X5" s="9"/>
      <c r="Y5" s="9"/>
      <c r="Z5" s="9">
        <v>404</v>
      </c>
      <c r="AA5" s="9" t="s">
        <v>66</v>
      </c>
      <c r="AB5" s="9" t="s">
        <v>10</v>
      </c>
      <c r="AC5" s="9" t="s">
        <v>55</v>
      </c>
    </row>
    <row r="6" spans="1:29" ht="25.5" x14ac:dyDescent="0.2">
      <c r="A6" s="9" t="s">
        <v>41</v>
      </c>
      <c r="B6" s="20" t="s">
        <v>197</v>
      </c>
      <c r="C6" s="9" t="s">
        <v>117</v>
      </c>
      <c r="D6" s="10">
        <v>17885.5</v>
      </c>
      <c r="E6" s="11">
        <v>1745</v>
      </c>
      <c r="F6" s="9" t="s">
        <v>13</v>
      </c>
      <c r="G6" s="9">
        <v>57981</v>
      </c>
      <c r="H6" s="9">
        <v>1532002082</v>
      </c>
      <c r="I6" s="9">
        <v>212</v>
      </c>
      <c r="J6" s="9" t="s">
        <v>159</v>
      </c>
      <c r="K6" s="9">
        <v>1497602</v>
      </c>
      <c r="L6" s="9" t="s">
        <v>134</v>
      </c>
      <c r="M6" s="12" t="s">
        <v>187</v>
      </c>
      <c r="N6" s="9"/>
      <c r="O6" s="9" t="s">
        <v>40</v>
      </c>
      <c r="P6" s="9">
        <v>2018</v>
      </c>
      <c r="Q6" s="9"/>
      <c r="R6" s="9" t="s">
        <v>128</v>
      </c>
      <c r="S6" s="9" t="s">
        <v>6</v>
      </c>
      <c r="T6" s="9" t="s">
        <v>117</v>
      </c>
      <c r="U6" s="9" t="s">
        <v>118</v>
      </c>
      <c r="V6" s="9"/>
      <c r="W6" s="9"/>
      <c r="X6" s="9"/>
      <c r="Y6" s="9"/>
      <c r="Z6" s="9">
        <v>153</v>
      </c>
      <c r="AA6" s="9" t="s">
        <v>62</v>
      </c>
      <c r="AB6" s="9" t="s">
        <v>10</v>
      </c>
      <c r="AC6" s="9" t="s">
        <v>49</v>
      </c>
    </row>
    <row r="7" spans="1:29" x14ac:dyDescent="0.2">
      <c r="A7" s="9" t="s">
        <v>41</v>
      </c>
      <c r="B7" s="19" t="s">
        <v>196</v>
      </c>
      <c r="C7" s="9" t="s">
        <v>117</v>
      </c>
      <c r="D7" s="10">
        <v>16092.09</v>
      </c>
      <c r="E7" s="11">
        <v>1538.25</v>
      </c>
      <c r="F7" s="9" t="s">
        <v>13</v>
      </c>
      <c r="G7" s="9">
        <v>57981</v>
      </c>
      <c r="H7" s="9">
        <v>5252007023</v>
      </c>
      <c r="I7" s="9"/>
      <c r="J7" s="9" t="s">
        <v>39</v>
      </c>
      <c r="K7" s="9" t="s">
        <v>42</v>
      </c>
      <c r="L7" s="9" t="s">
        <v>60</v>
      </c>
      <c r="M7" s="12" t="s">
        <v>188</v>
      </c>
      <c r="N7" s="9" t="s">
        <v>191</v>
      </c>
      <c r="O7" s="9" t="s">
        <v>40</v>
      </c>
      <c r="P7" s="9">
        <v>2018</v>
      </c>
      <c r="Q7" s="9"/>
      <c r="R7" s="9" t="s">
        <v>121</v>
      </c>
      <c r="S7" s="9" t="s">
        <v>6</v>
      </c>
      <c r="T7" s="9" t="s">
        <v>117</v>
      </c>
      <c r="U7" s="9" t="s">
        <v>120</v>
      </c>
      <c r="V7" s="9"/>
      <c r="W7" s="9"/>
      <c r="X7" s="9"/>
      <c r="Y7" s="9"/>
      <c r="Z7" s="9">
        <v>331</v>
      </c>
      <c r="AA7" s="9" t="s">
        <v>65</v>
      </c>
      <c r="AB7" s="9" t="s">
        <v>23</v>
      </c>
      <c r="AC7" s="9" t="s">
        <v>49</v>
      </c>
    </row>
    <row r="8" spans="1:29" x14ac:dyDescent="0.2">
      <c r="A8" s="9" t="s">
        <v>41</v>
      </c>
      <c r="B8" s="19" t="s">
        <v>198</v>
      </c>
      <c r="C8" s="9" t="s">
        <v>97</v>
      </c>
      <c r="D8" s="10">
        <v>12174.2</v>
      </c>
      <c r="E8" s="11">
        <v>1012.5</v>
      </c>
      <c r="F8" s="9" t="s">
        <v>47</v>
      </c>
      <c r="G8" s="9">
        <v>57981</v>
      </c>
      <c r="H8" s="9">
        <v>3312001867</v>
      </c>
      <c r="I8" s="9"/>
      <c r="J8" s="9" t="s">
        <v>190</v>
      </c>
      <c r="K8" s="9">
        <v>5439001</v>
      </c>
      <c r="L8" s="9"/>
      <c r="M8" s="12" t="s">
        <v>181</v>
      </c>
      <c r="N8" s="9"/>
      <c r="O8" s="9" t="s">
        <v>40</v>
      </c>
      <c r="P8" s="9">
        <v>2018</v>
      </c>
      <c r="Q8" s="9"/>
      <c r="R8" s="9" t="s">
        <v>96</v>
      </c>
      <c r="S8" s="9" t="s">
        <v>6</v>
      </c>
      <c r="T8" s="9" t="s">
        <v>97</v>
      </c>
      <c r="U8" s="9" t="s">
        <v>98</v>
      </c>
      <c r="V8" s="9"/>
      <c r="W8" s="9"/>
      <c r="X8" s="9"/>
      <c r="Y8" s="9"/>
      <c r="Z8" s="9">
        <v>331</v>
      </c>
      <c r="AA8" s="9" t="s">
        <v>65</v>
      </c>
      <c r="AB8" s="9" t="s">
        <v>23</v>
      </c>
      <c r="AC8" s="9" t="s">
        <v>97</v>
      </c>
    </row>
    <row r="9" spans="1:29" x14ac:dyDescent="0.2">
      <c r="A9" s="9" t="s">
        <v>41</v>
      </c>
      <c r="B9" s="20" t="s">
        <v>199</v>
      </c>
      <c r="C9" s="9" t="s">
        <v>43</v>
      </c>
      <c r="D9" s="10">
        <v>13913.53</v>
      </c>
      <c r="E9" s="11">
        <v>1330</v>
      </c>
      <c r="F9" s="9" t="s">
        <v>13</v>
      </c>
      <c r="G9" s="9">
        <v>57981</v>
      </c>
      <c r="H9" s="9">
        <v>1502001345</v>
      </c>
      <c r="I9" s="9">
        <v>211</v>
      </c>
      <c r="J9" s="9" t="s">
        <v>153</v>
      </c>
      <c r="K9" s="9">
        <v>1455608</v>
      </c>
      <c r="L9" s="9" t="s">
        <v>135</v>
      </c>
      <c r="M9" s="12"/>
      <c r="N9" s="9"/>
      <c r="O9" s="9" t="s">
        <v>40</v>
      </c>
      <c r="P9" s="9">
        <v>2018</v>
      </c>
      <c r="Q9" s="9"/>
      <c r="R9" s="9" t="s">
        <v>143</v>
      </c>
      <c r="S9" s="9" t="s">
        <v>14</v>
      </c>
      <c r="T9" s="9" t="s">
        <v>43</v>
      </c>
      <c r="U9" s="9" t="s">
        <v>142</v>
      </c>
      <c r="V9" s="9"/>
      <c r="W9" s="9"/>
      <c r="X9" s="9"/>
      <c r="Y9" s="9"/>
      <c r="Z9" s="9">
        <v>150</v>
      </c>
      <c r="AA9" s="9" t="s">
        <v>93</v>
      </c>
      <c r="AB9" s="9" t="s">
        <v>10</v>
      </c>
      <c r="AC9" s="9" t="s">
        <v>43</v>
      </c>
    </row>
    <row r="10" spans="1:29" x14ac:dyDescent="0.2">
      <c r="A10" s="9" t="s">
        <v>41</v>
      </c>
      <c r="B10" s="20" t="s">
        <v>200</v>
      </c>
      <c r="C10" s="9" t="s">
        <v>129</v>
      </c>
      <c r="D10" s="10">
        <v>27523.88</v>
      </c>
      <c r="E10" s="11">
        <v>2980</v>
      </c>
      <c r="F10" s="9" t="s">
        <v>7</v>
      </c>
      <c r="G10" s="9">
        <v>57982</v>
      </c>
      <c r="H10" s="9">
        <v>3332000294</v>
      </c>
      <c r="I10" s="9">
        <v>212</v>
      </c>
      <c r="J10" s="9" t="s">
        <v>159</v>
      </c>
      <c r="K10" s="9">
        <v>1360810</v>
      </c>
      <c r="L10" s="9"/>
      <c r="M10" s="12"/>
      <c r="N10" s="9"/>
      <c r="O10" s="9" t="s">
        <v>40</v>
      </c>
      <c r="P10" s="9">
        <v>2018</v>
      </c>
      <c r="Q10" s="9"/>
      <c r="R10" s="9" t="s">
        <v>141</v>
      </c>
      <c r="S10" s="9" t="s">
        <v>14</v>
      </c>
      <c r="T10" s="9" t="s">
        <v>129</v>
      </c>
      <c r="U10" s="9" t="s">
        <v>130</v>
      </c>
      <c r="V10" s="9"/>
      <c r="W10" s="9"/>
      <c r="X10" s="9"/>
      <c r="Y10" s="9"/>
      <c r="Z10" s="9">
        <v>333</v>
      </c>
      <c r="AA10" s="9" t="s">
        <v>22</v>
      </c>
      <c r="AB10" s="9" t="s">
        <v>23</v>
      </c>
      <c r="AC10" s="9" t="s">
        <v>129</v>
      </c>
    </row>
    <row r="11" spans="1:29" x14ac:dyDescent="0.2">
      <c r="A11" s="9" t="s">
        <v>41</v>
      </c>
      <c r="B11" s="19" t="s">
        <v>201</v>
      </c>
      <c r="C11" s="9" t="s">
        <v>46</v>
      </c>
      <c r="D11" s="10">
        <v>20729.93</v>
      </c>
      <c r="E11" s="11">
        <v>2025</v>
      </c>
      <c r="F11" s="9" t="s">
        <v>13</v>
      </c>
      <c r="G11" s="9">
        <v>57981</v>
      </c>
      <c r="H11" s="9">
        <v>5252006368</v>
      </c>
      <c r="I11" s="9"/>
      <c r="J11" s="9" t="s">
        <v>39</v>
      </c>
      <c r="K11" s="9" t="s">
        <v>42</v>
      </c>
      <c r="L11" s="9" t="s">
        <v>59</v>
      </c>
      <c r="M11" s="12"/>
      <c r="N11" s="9"/>
      <c r="O11" s="9" t="s">
        <v>40</v>
      </c>
      <c r="P11" s="9">
        <v>2018</v>
      </c>
      <c r="Q11" s="9"/>
      <c r="R11" s="9" t="s">
        <v>72</v>
      </c>
      <c r="S11" s="9" t="s">
        <v>6</v>
      </c>
      <c r="T11" s="9" t="s">
        <v>46</v>
      </c>
      <c r="U11" s="9" t="s">
        <v>70</v>
      </c>
      <c r="V11" s="9"/>
      <c r="W11" s="9"/>
      <c r="X11" s="9"/>
      <c r="Y11" s="9"/>
      <c r="Z11" s="9">
        <v>404</v>
      </c>
      <c r="AA11" s="9" t="s">
        <v>66</v>
      </c>
      <c r="AB11" s="9" t="s">
        <v>10</v>
      </c>
      <c r="AC11" s="9" t="s">
        <v>46</v>
      </c>
    </row>
    <row r="12" spans="1:29" x14ac:dyDescent="0.2">
      <c r="A12" s="9" t="s">
        <v>41</v>
      </c>
      <c r="B12" s="19" t="s">
        <v>201</v>
      </c>
      <c r="C12" s="9" t="s">
        <v>46</v>
      </c>
      <c r="D12" s="10">
        <v>18426.599999999999</v>
      </c>
      <c r="E12" s="11">
        <v>1800</v>
      </c>
      <c r="F12" s="9" t="s">
        <v>13</v>
      </c>
      <c r="G12" s="9">
        <v>57981</v>
      </c>
      <c r="H12" s="9">
        <v>5252006368</v>
      </c>
      <c r="I12" s="9"/>
      <c r="J12" s="9" t="s">
        <v>39</v>
      </c>
      <c r="K12" s="9" t="s">
        <v>42</v>
      </c>
      <c r="L12" s="9" t="s">
        <v>59</v>
      </c>
      <c r="M12" s="12"/>
      <c r="N12" s="9"/>
      <c r="O12" s="9" t="s">
        <v>40</v>
      </c>
      <c r="P12" s="9">
        <v>2018</v>
      </c>
      <c r="Q12" s="9"/>
      <c r="R12" s="9" t="s">
        <v>73</v>
      </c>
      <c r="S12" s="9" t="s">
        <v>6</v>
      </c>
      <c r="T12" s="9" t="s">
        <v>46</v>
      </c>
      <c r="U12" s="9" t="s">
        <v>70</v>
      </c>
      <c r="V12" s="9"/>
      <c r="W12" s="9"/>
      <c r="X12" s="9"/>
      <c r="Y12" s="9"/>
      <c r="Z12" s="9">
        <v>473</v>
      </c>
      <c r="AA12" s="9" t="s">
        <v>16</v>
      </c>
      <c r="AB12" s="9" t="s">
        <v>10</v>
      </c>
      <c r="AC12" s="9" t="s">
        <v>46</v>
      </c>
    </row>
    <row r="13" spans="1:29" x14ac:dyDescent="0.2">
      <c r="A13" s="9" t="s">
        <v>41</v>
      </c>
      <c r="B13" s="19" t="s">
        <v>202</v>
      </c>
      <c r="C13" s="9" t="s">
        <v>57</v>
      </c>
      <c r="D13" s="10">
        <v>13067.59</v>
      </c>
      <c r="E13" s="11">
        <v>1281.4000000000001</v>
      </c>
      <c r="F13" s="9" t="s">
        <v>13</v>
      </c>
      <c r="G13" s="9">
        <v>57982</v>
      </c>
      <c r="H13" s="9">
        <v>4322004629</v>
      </c>
      <c r="I13" s="9">
        <v>212</v>
      </c>
      <c r="J13" s="9" t="s">
        <v>159</v>
      </c>
      <c r="K13" s="9">
        <v>1369843</v>
      </c>
      <c r="L13" s="9"/>
      <c r="M13" s="12" t="s">
        <v>178</v>
      </c>
      <c r="N13" s="9"/>
      <c r="O13" s="9" t="s">
        <v>40</v>
      </c>
      <c r="P13" s="9">
        <v>2018</v>
      </c>
      <c r="Q13" s="9"/>
      <c r="R13" s="9" t="s">
        <v>103</v>
      </c>
      <c r="S13" s="9" t="s">
        <v>14</v>
      </c>
      <c r="T13" s="9" t="s">
        <v>57</v>
      </c>
      <c r="U13" s="9" t="s">
        <v>102</v>
      </c>
      <c r="V13" s="9"/>
      <c r="W13" s="9"/>
      <c r="X13" s="9"/>
      <c r="Y13" s="9"/>
      <c r="Z13" s="9">
        <v>432</v>
      </c>
      <c r="AA13" s="9" t="s">
        <v>68</v>
      </c>
      <c r="AB13" s="9" t="s">
        <v>10</v>
      </c>
      <c r="AC13" s="9" t="s">
        <v>57</v>
      </c>
    </row>
    <row r="14" spans="1:29" x14ac:dyDescent="0.2">
      <c r="A14" s="9" t="s">
        <v>41</v>
      </c>
      <c r="B14" s="19" t="s">
        <v>202</v>
      </c>
      <c r="C14" s="9" t="s">
        <v>57</v>
      </c>
      <c r="D14" s="10">
        <v>29739.93</v>
      </c>
      <c r="E14" s="11">
        <v>2916.28</v>
      </c>
      <c r="F14" s="9" t="s">
        <v>13</v>
      </c>
      <c r="G14" s="9">
        <v>57981</v>
      </c>
      <c r="H14" s="9">
        <v>4322004631</v>
      </c>
      <c r="I14" s="9">
        <v>212</v>
      </c>
      <c r="J14" s="9" t="s">
        <v>159</v>
      </c>
      <c r="K14" s="9">
        <v>1369843</v>
      </c>
      <c r="L14" s="9"/>
      <c r="M14" s="12"/>
      <c r="N14" s="9"/>
      <c r="O14" s="9" t="s">
        <v>40</v>
      </c>
      <c r="P14" s="9">
        <v>2018</v>
      </c>
      <c r="Q14" s="9"/>
      <c r="R14" s="9" t="s">
        <v>103</v>
      </c>
      <c r="S14" s="9" t="s">
        <v>14</v>
      </c>
      <c r="T14" s="9" t="s">
        <v>57</v>
      </c>
      <c r="U14" s="9" t="s">
        <v>102</v>
      </c>
      <c r="V14" s="9"/>
      <c r="W14" s="9"/>
      <c r="X14" s="9"/>
      <c r="Y14" s="9"/>
      <c r="Z14" s="9">
        <v>432</v>
      </c>
      <c r="AA14" s="9" t="s">
        <v>68</v>
      </c>
      <c r="AB14" s="9" t="s">
        <v>10</v>
      </c>
      <c r="AC14" s="9" t="s">
        <v>57</v>
      </c>
    </row>
    <row r="15" spans="1:29" x14ac:dyDescent="0.2">
      <c r="A15" s="9" t="s">
        <v>41</v>
      </c>
      <c r="B15" s="19" t="s">
        <v>203</v>
      </c>
      <c r="C15" s="9" t="s">
        <v>15</v>
      </c>
      <c r="D15" s="10">
        <v>9041.86</v>
      </c>
      <c r="E15" s="11">
        <v>1035</v>
      </c>
      <c r="F15" s="9" t="s">
        <v>7</v>
      </c>
      <c r="G15" s="9">
        <v>57981</v>
      </c>
      <c r="H15" s="9">
        <v>5252006586</v>
      </c>
      <c r="I15" s="9"/>
      <c r="J15" s="9" t="s">
        <v>39</v>
      </c>
      <c r="K15" s="9" t="s">
        <v>42</v>
      </c>
      <c r="L15" s="9" t="s">
        <v>59</v>
      </c>
      <c r="M15" s="12"/>
      <c r="N15" s="9"/>
      <c r="O15" s="9" t="s">
        <v>40</v>
      </c>
      <c r="P15" s="9">
        <v>2018</v>
      </c>
      <c r="Q15" s="9"/>
      <c r="R15" s="9" t="s">
        <v>92</v>
      </c>
      <c r="S15" s="9" t="s">
        <v>6</v>
      </c>
      <c r="T15" s="9" t="s">
        <v>15</v>
      </c>
      <c r="U15" s="9" t="s">
        <v>71</v>
      </c>
      <c r="V15" s="9"/>
      <c r="W15" s="9"/>
      <c r="X15" s="9"/>
      <c r="Y15" s="9"/>
      <c r="Z15" s="9">
        <v>481</v>
      </c>
      <c r="AA15" s="9" t="s">
        <v>9</v>
      </c>
      <c r="AB15" s="9" t="s">
        <v>10</v>
      </c>
      <c r="AC15" s="9" t="s">
        <v>15</v>
      </c>
    </row>
    <row r="16" spans="1:29" x14ac:dyDescent="0.2">
      <c r="A16" s="9" t="s">
        <v>41</v>
      </c>
      <c r="B16" s="19" t="s">
        <v>203</v>
      </c>
      <c r="C16" s="9" t="s">
        <v>15</v>
      </c>
      <c r="D16" s="10">
        <v>20874.91</v>
      </c>
      <c r="E16" s="11">
        <v>2389.5</v>
      </c>
      <c r="F16" s="9" t="s">
        <v>7</v>
      </c>
      <c r="G16" s="9">
        <v>57981</v>
      </c>
      <c r="H16" s="9">
        <v>5252006586</v>
      </c>
      <c r="I16" s="9"/>
      <c r="J16" s="9" t="s">
        <v>39</v>
      </c>
      <c r="K16" s="9" t="s">
        <v>42</v>
      </c>
      <c r="L16" s="9" t="s">
        <v>60</v>
      </c>
      <c r="M16" s="12"/>
      <c r="N16" s="9"/>
      <c r="O16" s="9" t="s">
        <v>40</v>
      </c>
      <c r="P16" s="9">
        <v>2018</v>
      </c>
      <c r="Q16" s="9"/>
      <c r="R16" s="9" t="s">
        <v>90</v>
      </c>
      <c r="S16" s="9" t="s">
        <v>6</v>
      </c>
      <c r="T16" s="9" t="s">
        <v>15</v>
      </c>
      <c r="U16" s="9" t="s">
        <v>71</v>
      </c>
      <c r="V16" s="9"/>
      <c r="W16" s="9"/>
      <c r="X16" s="9"/>
      <c r="Y16" s="9"/>
      <c r="Z16" s="9">
        <v>331</v>
      </c>
      <c r="AA16" s="9" t="s">
        <v>65</v>
      </c>
      <c r="AB16" s="9" t="s">
        <v>23</v>
      </c>
      <c r="AC16" s="9" t="s">
        <v>15</v>
      </c>
    </row>
    <row r="17" spans="1:29" x14ac:dyDescent="0.2">
      <c r="A17" s="9" t="s">
        <v>41</v>
      </c>
      <c r="B17" s="19" t="s">
        <v>203</v>
      </c>
      <c r="C17" s="9" t="s">
        <v>15</v>
      </c>
      <c r="D17" s="10">
        <v>16640.96</v>
      </c>
      <c r="E17" s="11">
        <v>1904.85</v>
      </c>
      <c r="F17" s="9" t="s">
        <v>7</v>
      </c>
      <c r="G17" s="9">
        <v>57981</v>
      </c>
      <c r="H17" s="9">
        <v>5252006586</v>
      </c>
      <c r="I17" s="9"/>
      <c r="J17" s="9" t="s">
        <v>39</v>
      </c>
      <c r="K17" s="9" t="s">
        <v>42</v>
      </c>
      <c r="L17" s="9" t="s">
        <v>61</v>
      </c>
      <c r="M17" s="12"/>
      <c r="N17" s="9"/>
      <c r="O17" s="9" t="s">
        <v>40</v>
      </c>
      <c r="P17" s="9">
        <v>2018</v>
      </c>
      <c r="Q17" s="9"/>
      <c r="R17" s="9" t="s">
        <v>91</v>
      </c>
      <c r="S17" s="9" t="s">
        <v>6</v>
      </c>
      <c r="T17" s="9" t="s">
        <v>15</v>
      </c>
      <c r="U17" s="9" t="s">
        <v>71</v>
      </c>
      <c r="V17" s="9"/>
      <c r="W17" s="9"/>
      <c r="X17" s="9"/>
      <c r="Y17" s="9"/>
      <c r="Z17" s="9">
        <v>153</v>
      </c>
      <c r="AA17" s="9" t="s">
        <v>62</v>
      </c>
      <c r="AB17" s="9" t="s">
        <v>29</v>
      </c>
      <c r="AC17" s="9" t="s">
        <v>15</v>
      </c>
    </row>
    <row r="18" spans="1:29" x14ac:dyDescent="0.2">
      <c r="A18" s="9" t="s">
        <v>41</v>
      </c>
      <c r="B18" s="19" t="s">
        <v>204</v>
      </c>
      <c r="C18" s="9" t="s">
        <v>104</v>
      </c>
      <c r="D18" s="10">
        <v>13104.15</v>
      </c>
      <c r="E18" s="11">
        <v>1500</v>
      </c>
      <c r="F18" s="9" t="s">
        <v>7</v>
      </c>
      <c r="G18" s="9">
        <v>57981</v>
      </c>
      <c r="H18" s="9">
        <v>4852009983</v>
      </c>
      <c r="I18" s="9"/>
      <c r="J18" s="9" t="s">
        <v>190</v>
      </c>
      <c r="K18" s="9">
        <v>4513801</v>
      </c>
      <c r="L18" s="9"/>
      <c r="M18" s="12"/>
      <c r="N18" s="9"/>
      <c r="O18" s="9" t="s">
        <v>40</v>
      </c>
      <c r="P18" s="9">
        <v>2018</v>
      </c>
      <c r="Q18" s="9"/>
      <c r="R18" s="9" t="s">
        <v>105</v>
      </c>
      <c r="S18" s="9" t="s">
        <v>6</v>
      </c>
      <c r="T18" s="9" t="s">
        <v>104</v>
      </c>
      <c r="U18" s="9" t="s">
        <v>106</v>
      </c>
      <c r="V18" s="9"/>
      <c r="W18" s="9"/>
      <c r="X18" s="9"/>
      <c r="Y18" s="9"/>
      <c r="Z18" s="9">
        <v>485</v>
      </c>
      <c r="AA18" s="9" t="s">
        <v>20</v>
      </c>
      <c r="AB18" s="9" t="s">
        <v>10</v>
      </c>
      <c r="AC18" s="9" t="s">
        <v>104</v>
      </c>
    </row>
    <row r="19" spans="1:29" x14ac:dyDescent="0.2">
      <c r="A19" s="9" t="s">
        <v>41</v>
      </c>
      <c r="B19" s="20" t="s">
        <v>196</v>
      </c>
      <c r="C19" s="9" t="s">
        <v>131</v>
      </c>
      <c r="D19" s="10">
        <v>11508.51</v>
      </c>
      <c r="E19" s="11">
        <v>1300</v>
      </c>
      <c r="F19" s="9" t="s">
        <v>7</v>
      </c>
      <c r="G19" s="9">
        <v>57981</v>
      </c>
      <c r="H19" s="9">
        <v>4322005388</v>
      </c>
      <c r="I19" s="9">
        <v>600</v>
      </c>
      <c r="J19" s="9" t="s">
        <v>151</v>
      </c>
      <c r="K19" s="9">
        <v>1263049</v>
      </c>
      <c r="L19" s="9" t="s">
        <v>137</v>
      </c>
      <c r="M19" s="12" t="s">
        <v>44</v>
      </c>
      <c r="N19" s="9"/>
      <c r="O19" s="9" t="s">
        <v>40</v>
      </c>
      <c r="P19" s="9">
        <v>2018</v>
      </c>
      <c r="Q19" s="9"/>
      <c r="R19" s="9" t="s">
        <v>132</v>
      </c>
      <c r="S19" s="9" t="s">
        <v>14</v>
      </c>
      <c r="T19" s="9" t="s">
        <v>131</v>
      </c>
      <c r="U19" s="9" t="s">
        <v>133</v>
      </c>
      <c r="V19" s="9"/>
      <c r="W19" s="9"/>
      <c r="X19" s="9"/>
      <c r="Y19" s="9"/>
      <c r="Z19" s="9">
        <v>432</v>
      </c>
      <c r="AA19" s="9" t="s">
        <v>68</v>
      </c>
      <c r="AB19" s="9" t="s">
        <v>10</v>
      </c>
      <c r="AC19" s="9" t="s">
        <v>131</v>
      </c>
    </row>
    <row r="20" spans="1:29" x14ac:dyDescent="0.2">
      <c r="A20" s="9" t="s">
        <v>41</v>
      </c>
      <c r="B20" s="19" t="s">
        <v>205</v>
      </c>
      <c r="C20" s="9" t="s">
        <v>11</v>
      </c>
      <c r="D20" s="10">
        <v>21721.360000000001</v>
      </c>
      <c r="E20" s="11">
        <v>1870</v>
      </c>
      <c r="F20" s="9" t="s">
        <v>47</v>
      </c>
      <c r="G20" s="9">
        <v>57981</v>
      </c>
      <c r="H20" s="9">
        <v>5252007070</v>
      </c>
      <c r="I20" s="9"/>
      <c r="J20" s="9" t="s">
        <v>39</v>
      </c>
      <c r="K20" s="9" t="s">
        <v>42</v>
      </c>
      <c r="L20" s="9" t="s">
        <v>59</v>
      </c>
      <c r="M20" s="12"/>
      <c r="N20" s="9"/>
      <c r="O20" s="9" t="s">
        <v>40</v>
      </c>
      <c r="P20" s="9">
        <v>2018</v>
      </c>
      <c r="Q20" s="9"/>
      <c r="R20" s="9" t="s">
        <v>126</v>
      </c>
      <c r="S20" s="9" t="s">
        <v>14</v>
      </c>
      <c r="T20" s="9" t="s">
        <v>11</v>
      </c>
      <c r="U20" s="9" t="s">
        <v>127</v>
      </c>
      <c r="V20" s="9"/>
      <c r="W20" s="9"/>
      <c r="X20" s="9"/>
      <c r="Y20" s="9"/>
      <c r="Z20" s="9">
        <v>402</v>
      </c>
      <c r="AA20" s="9" t="s">
        <v>12</v>
      </c>
      <c r="AB20" s="9" t="s">
        <v>10</v>
      </c>
      <c r="AC20" s="9" t="s">
        <v>11</v>
      </c>
    </row>
    <row r="21" spans="1:29" x14ac:dyDescent="0.2">
      <c r="A21" s="9" t="s">
        <v>41</v>
      </c>
      <c r="B21" s="19" t="s">
        <v>205</v>
      </c>
      <c r="C21" s="9" t="s">
        <v>11</v>
      </c>
      <c r="D21" s="10">
        <v>19746.689999999999</v>
      </c>
      <c r="E21" s="11">
        <v>1700</v>
      </c>
      <c r="F21" s="9" t="s">
        <v>47</v>
      </c>
      <c r="G21" s="9">
        <v>57981</v>
      </c>
      <c r="H21" s="9">
        <v>5252007070</v>
      </c>
      <c r="I21" s="9"/>
      <c r="J21" s="9" t="s">
        <v>39</v>
      </c>
      <c r="K21" s="9" t="s">
        <v>42</v>
      </c>
      <c r="L21" s="9" t="s">
        <v>59</v>
      </c>
      <c r="M21" s="12"/>
      <c r="N21" s="9"/>
      <c r="O21" s="9" t="s">
        <v>40</v>
      </c>
      <c r="P21" s="9">
        <v>2018</v>
      </c>
      <c r="Q21" s="9"/>
      <c r="R21" s="9" t="s">
        <v>124</v>
      </c>
      <c r="S21" s="9" t="s">
        <v>14</v>
      </c>
      <c r="T21" s="9" t="s">
        <v>11</v>
      </c>
      <c r="U21" s="9" t="s">
        <v>125</v>
      </c>
      <c r="V21" s="9"/>
      <c r="W21" s="9"/>
      <c r="X21" s="9"/>
      <c r="Y21" s="9"/>
      <c r="Z21" s="9">
        <v>431</v>
      </c>
      <c r="AA21" s="9" t="s">
        <v>67</v>
      </c>
      <c r="AB21" s="9" t="s">
        <v>10</v>
      </c>
      <c r="AC21" s="9" t="s">
        <v>11</v>
      </c>
    </row>
    <row r="22" spans="1:29" x14ac:dyDescent="0.2">
      <c r="A22" s="9" t="s">
        <v>41</v>
      </c>
      <c r="B22" s="19" t="s">
        <v>206</v>
      </c>
      <c r="C22" s="9" t="s">
        <v>17</v>
      </c>
      <c r="D22" s="10">
        <v>6618.08</v>
      </c>
      <c r="E22" s="11">
        <f>1000*0.75</f>
        <v>750</v>
      </c>
      <c r="F22" s="9" t="s">
        <v>18</v>
      </c>
      <c r="G22" s="9">
        <v>57981</v>
      </c>
      <c r="H22" s="9">
        <v>5252006230</v>
      </c>
      <c r="I22" s="9"/>
      <c r="J22" s="9" t="s">
        <v>39</v>
      </c>
      <c r="K22" s="9" t="s">
        <v>42</v>
      </c>
      <c r="L22" s="9" t="s">
        <v>59</v>
      </c>
      <c r="M22" s="12"/>
      <c r="N22" s="9"/>
      <c r="O22" s="9" t="s">
        <v>40</v>
      </c>
      <c r="P22" s="9">
        <v>2018</v>
      </c>
      <c r="Q22" s="9"/>
      <c r="R22" s="9" t="s">
        <v>19</v>
      </c>
      <c r="S22" s="9" t="s">
        <v>6</v>
      </c>
      <c r="T22" s="9" t="s">
        <v>17</v>
      </c>
      <c r="U22" s="9" t="s">
        <v>21</v>
      </c>
      <c r="V22" s="9"/>
      <c r="W22" s="9"/>
      <c r="X22" s="9"/>
      <c r="Y22" s="9"/>
      <c r="Z22" s="9">
        <v>485</v>
      </c>
      <c r="AA22" s="9" t="s">
        <v>20</v>
      </c>
      <c r="AB22" s="9" t="s">
        <v>10</v>
      </c>
      <c r="AC22" s="9" t="s">
        <v>17</v>
      </c>
    </row>
    <row r="23" spans="1:29" x14ac:dyDescent="0.2">
      <c r="A23" s="9" t="s">
        <v>41</v>
      </c>
      <c r="B23" s="19" t="s">
        <v>206</v>
      </c>
      <c r="C23" s="9" t="s">
        <v>17</v>
      </c>
      <c r="D23" s="10">
        <v>10588.92</v>
      </c>
      <c r="E23" s="11">
        <f>1600*0.75</f>
        <v>1200</v>
      </c>
      <c r="F23" s="9" t="s">
        <v>18</v>
      </c>
      <c r="G23" s="9">
        <v>57981</v>
      </c>
      <c r="H23" s="9">
        <v>5252006230</v>
      </c>
      <c r="I23" s="9"/>
      <c r="J23" s="9" t="s">
        <v>39</v>
      </c>
      <c r="K23" s="9" t="s">
        <v>42</v>
      </c>
      <c r="L23" s="9" t="s">
        <v>60</v>
      </c>
      <c r="M23" s="12"/>
      <c r="N23" s="9"/>
      <c r="O23" s="9" t="s">
        <v>40</v>
      </c>
      <c r="P23" s="9">
        <v>2018</v>
      </c>
      <c r="Q23" s="9"/>
      <c r="R23" s="9" t="s">
        <v>24</v>
      </c>
      <c r="S23" s="9" t="s">
        <v>6</v>
      </c>
      <c r="T23" s="9" t="s">
        <v>17</v>
      </c>
      <c r="U23" s="9" t="s">
        <v>25</v>
      </c>
      <c r="V23" s="9"/>
      <c r="W23" s="9"/>
      <c r="X23" s="9"/>
      <c r="Y23" s="9"/>
      <c r="Z23" s="9">
        <v>333</v>
      </c>
      <c r="AA23" s="9" t="s">
        <v>22</v>
      </c>
      <c r="AB23" s="9" t="s">
        <v>23</v>
      </c>
      <c r="AC23" s="9" t="s">
        <v>17</v>
      </c>
    </row>
    <row r="24" spans="1:29" x14ac:dyDescent="0.2">
      <c r="A24" s="9" t="s">
        <v>41</v>
      </c>
      <c r="B24" s="19" t="s">
        <v>206</v>
      </c>
      <c r="C24" s="9" t="s">
        <v>17</v>
      </c>
      <c r="D24" s="10">
        <v>3639.94</v>
      </c>
      <c r="E24" s="11">
        <f>550*0.75</f>
        <v>412.5</v>
      </c>
      <c r="F24" s="9" t="s">
        <v>18</v>
      </c>
      <c r="G24" s="9">
        <v>57981</v>
      </c>
      <c r="H24" s="9">
        <v>5252006230</v>
      </c>
      <c r="I24" s="9"/>
      <c r="J24" s="9" t="s">
        <v>39</v>
      </c>
      <c r="K24" s="9" t="s">
        <v>42</v>
      </c>
      <c r="L24" s="9" t="s">
        <v>60</v>
      </c>
      <c r="M24" s="12"/>
      <c r="N24" s="9"/>
      <c r="O24" s="9" t="s">
        <v>40</v>
      </c>
      <c r="P24" s="9">
        <v>2018</v>
      </c>
      <c r="Q24" s="9"/>
      <c r="R24" s="9" t="s">
        <v>26</v>
      </c>
      <c r="S24" s="9" t="s">
        <v>6</v>
      </c>
      <c r="T24" s="9" t="s">
        <v>17</v>
      </c>
      <c r="U24" s="9" t="s">
        <v>27</v>
      </c>
      <c r="V24" s="9"/>
      <c r="W24" s="9"/>
      <c r="X24" s="9"/>
      <c r="Y24" s="9"/>
      <c r="Z24" s="9">
        <v>304</v>
      </c>
      <c r="AA24" s="9" t="s">
        <v>28</v>
      </c>
      <c r="AB24" s="9" t="s">
        <v>23</v>
      </c>
      <c r="AC24" s="9" t="s">
        <v>17</v>
      </c>
    </row>
    <row r="25" spans="1:29" x14ac:dyDescent="0.2">
      <c r="A25" s="9" t="s">
        <v>41</v>
      </c>
      <c r="B25" s="19" t="s">
        <v>209</v>
      </c>
      <c r="C25" s="9" t="s">
        <v>95</v>
      </c>
      <c r="D25" s="10">
        <v>10496.71</v>
      </c>
      <c r="E25" s="11">
        <v>1065</v>
      </c>
      <c r="F25" s="9" t="s">
        <v>13</v>
      </c>
      <c r="G25" s="9">
        <v>57981</v>
      </c>
      <c r="H25" s="9">
        <v>4652014422</v>
      </c>
      <c r="I25" s="9">
        <v>210</v>
      </c>
      <c r="J25" s="9" t="s">
        <v>156</v>
      </c>
      <c r="K25" s="9">
        <v>1022129</v>
      </c>
      <c r="L25" s="9"/>
      <c r="M25" s="12" t="s">
        <v>180</v>
      </c>
      <c r="N25" s="9"/>
      <c r="O25" s="9" t="s">
        <v>40</v>
      </c>
      <c r="P25" s="9">
        <v>2018</v>
      </c>
      <c r="Q25" s="9"/>
      <c r="R25" s="9" t="s">
        <v>76</v>
      </c>
      <c r="S25" s="9" t="s">
        <v>6</v>
      </c>
      <c r="T25" s="9" t="s">
        <v>58</v>
      </c>
      <c r="U25" s="9" t="s">
        <v>77</v>
      </c>
      <c r="V25" s="9"/>
      <c r="W25" s="9"/>
      <c r="X25" s="9"/>
      <c r="Y25" s="9"/>
      <c r="Z25" s="9">
        <v>465</v>
      </c>
      <c r="AA25" s="9" t="s">
        <v>30</v>
      </c>
      <c r="AB25" s="9" t="s">
        <v>10</v>
      </c>
      <c r="AC25" s="9" t="s">
        <v>58</v>
      </c>
    </row>
    <row r="26" spans="1:29" x14ac:dyDescent="0.2">
      <c r="A26" s="9" t="s">
        <v>41</v>
      </c>
      <c r="B26" s="19" t="s">
        <v>210</v>
      </c>
      <c r="C26" s="9" t="s">
        <v>95</v>
      </c>
      <c r="D26" s="10">
        <v>8882.2800000000007</v>
      </c>
      <c r="E26" s="11">
        <v>900</v>
      </c>
      <c r="F26" s="9" t="s">
        <v>13</v>
      </c>
      <c r="G26" s="9">
        <v>57982</v>
      </c>
      <c r="H26" s="9">
        <v>4652014535</v>
      </c>
      <c r="I26" s="9">
        <v>210</v>
      </c>
      <c r="J26" s="9" t="s">
        <v>156</v>
      </c>
      <c r="K26" s="9">
        <v>1022129</v>
      </c>
      <c r="L26" s="9"/>
      <c r="M26" s="12" t="s">
        <v>179</v>
      </c>
      <c r="N26" s="9"/>
      <c r="O26" s="9" t="s">
        <v>40</v>
      </c>
      <c r="P26" s="9">
        <v>2018</v>
      </c>
      <c r="Q26" s="9"/>
      <c r="R26" s="9" t="s">
        <v>76</v>
      </c>
      <c r="S26" s="9" t="s">
        <v>6</v>
      </c>
      <c r="T26" s="9" t="s">
        <v>58</v>
      </c>
      <c r="U26" s="9" t="s">
        <v>77</v>
      </c>
      <c r="V26" s="9"/>
      <c r="W26" s="9"/>
      <c r="X26" s="9"/>
      <c r="Y26" s="9"/>
      <c r="Z26" s="9">
        <v>465</v>
      </c>
      <c r="AA26" s="9" t="s">
        <v>30</v>
      </c>
      <c r="AB26" s="9" t="s">
        <v>10</v>
      </c>
      <c r="AC26" s="9" t="s">
        <v>58</v>
      </c>
    </row>
    <row r="27" spans="1:29" x14ac:dyDescent="0.2">
      <c r="A27" s="9" t="s">
        <v>41</v>
      </c>
      <c r="B27" s="19" t="s">
        <v>208</v>
      </c>
      <c r="C27" s="9" t="s">
        <v>95</v>
      </c>
      <c r="D27" s="10">
        <v>19121.060000000001</v>
      </c>
      <c r="E27" s="11">
        <v>1875</v>
      </c>
      <c r="F27" s="9" t="s">
        <v>13</v>
      </c>
      <c r="G27" s="9">
        <v>57981</v>
      </c>
      <c r="H27" s="9">
        <v>4732006067</v>
      </c>
      <c r="I27" s="9"/>
      <c r="J27" s="9" t="s">
        <v>190</v>
      </c>
      <c r="K27" s="9">
        <v>49473125</v>
      </c>
      <c r="L27" s="9"/>
      <c r="M27" s="12"/>
      <c r="N27" s="9"/>
      <c r="O27" s="9" t="s">
        <v>40</v>
      </c>
      <c r="P27" s="9">
        <v>2018</v>
      </c>
      <c r="Q27" s="9"/>
      <c r="R27" s="9" t="s">
        <v>108</v>
      </c>
      <c r="S27" s="9" t="s">
        <v>14</v>
      </c>
      <c r="T27" s="9" t="s">
        <v>58</v>
      </c>
      <c r="U27" s="9" t="s">
        <v>109</v>
      </c>
      <c r="V27" s="9"/>
      <c r="W27" s="9"/>
      <c r="X27" s="9"/>
      <c r="Y27" s="9"/>
      <c r="Z27" s="9">
        <v>473</v>
      </c>
      <c r="AA27" s="9" t="s">
        <v>16</v>
      </c>
      <c r="AB27" s="9" t="s">
        <v>10</v>
      </c>
      <c r="AC27" s="9" t="s">
        <v>58</v>
      </c>
    </row>
    <row r="28" spans="1:29" x14ac:dyDescent="0.2">
      <c r="A28" s="9" t="s">
        <v>41</v>
      </c>
      <c r="B28" s="20" t="s">
        <v>207</v>
      </c>
      <c r="C28" s="13" t="s">
        <v>95</v>
      </c>
      <c r="D28" s="14">
        <v>28071.94</v>
      </c>
      <c r="E28" s="15">
        <v>2646</v>
      </c>
      <c r="F28" s="9" t="s">
        <v>13</v>
      </c>
      <c r="G28" s="13">
        <v>57981</v>
      </c>
      <c r="H28" s="13">
        <v>3332000300</v>
      </c>
      <c r="I28" s="13">
        <v>212</v>
      </c>
      <c r="J28" s="9" t="s">
        <v>159</v>
      </c>
      <c r="K28" s="13">
        <v>1385607</v>
      </c>
      <c r="L28" s="13" t="s">
        <v>139</v>
      </c>
      <c r="M28" s="12" t="s">
        <v>222</v>
      </c>
      <c r="N28" s="13"/>
      <c r="O28" s="13" t="s">
        <v>40</v>
      </c>
      <c r="P28" s="13">
        <v>2018</v>
      </c>
      <c r="Q28" s="13"/>
      <c r="R28" s="13" t="s">
        <v>144</v>
      </c>
      <c r="S28" s="9" t="s">
        <v>14</v>
      </c>
      <c r="T28" s="9" t="s">
        <v>58</v>
      </c>
      <c r="U28" s="13" t="s">
        <v>145</v>
      </c>
      <c r="V28" s="13"/>
      <c r="W28" s="13"/>
      <c r="X28" s="13"/>
      <c r="Y28" s="13"/>
      <c r="Z28" s="13">
        <v>333</v>
      </c>
      <c r="AA28" s="9" t="s">
        <v>22</v>
      </c>
      <c r="AB28" s="9" t="s">
        <v>23</v>
      </c>
      <c r="AC28" s="9" t="s">
        <v>58</v>
      </c>
    </row>
    <row r="29" spans="1:29" x14ac:dyDescent="0.2">
      <c r="A29" s="9" t="s">
        <v>41</v>
      </c>
      <c r="B29" s="19" t="s">
        <v>211</v>
      </c>
      <c r="C29" s="9" t="s">
        <v>5</v>
      </c>
      <c r="D29" s="10">
        <v>12437.65</v>
      </c>
      <c r="E29" s="11">
        <v>1495</v>
      </c>
      <c r="F29" s="9" t="s">
        <v>7</v>
      </c>
      <c r="G29" s="9">
        <v>57981</v>
      </c>
      <c r="H29" s="9">
        <v>5252006471</v>
      </c>
      <c r="I29" s="9"/>
      <c r="J29" s="9" t="s">
        <v>39</v>
      </c>
      <c r="K29" s="9" t="s">
        <v>42</v>
      </c>
      <c r="L29" s="9" t="s">
        <v>59</v>
      </c>
      <c r="M29" s="12"/>
      <c r="N29" s="9"/>
      <c r="O29" s="9" t="s">
        <v>40</v>
      </c>
      <c r="P29" s="9">
        <v>2018</v>
      </c>
      <c r="Q29" s="9"/>
      <c r="R29" s="9" t="s">
        <v>81</v>
      </c>
      <c r="S29" s="9" t="s">
        <v>6</v>
      </c>
      <c r="T29" s="9" t="s">
        <v>8</v>
      </c>
      <c r="U29" s="9" t="s">
        <v>78</v>
      </c>
      <c r="V29" s="9"/>
      <c r="W29" s="9"/>
      <c r="X29" s="9"/>
      <c r="Y29" s="9"/>
      <c r="Z29" s="9">
        <v>473</v>
      </c>
      <c r="AA29" s="9" t="s">
        <v>16</v>
      </c>
      <c r="AB29" s="9" t="s">
        <v>10</v>
      </c>
      <c r="AC29" s="9" t="s">
        <v>8</v>
      </c>
    </row>
    <row r="30" spans="1:29" x14ac:dyDescent="0.2">
      <c r="A30" s="9" t="s">
        <v>41</v>
      </c>
      <c r="B30" s="19" t="s">
        <v>211</v>
      </c>
      <c r="C30" s="9" t="s">
        <v>5</v>
      </c>
      <c r="D30" s="10">
        <v>12437.65</v>
      </c>
      <c r="E30" s="11">
        <v>1495</v>
      </c>
      <c r="F30" s="9" t="s">
        <v>7</v>
      </c>
      <c r="G30" s="9">
        <v>57981</v>
      </c>
      <c r="H30" s="9">
        <v>5252006471</v>
      </c>
      <c r="I30" s="9"/>
      <c r="J30" s="9" t="s">
        <v>39</v>
      </c>
      <c r="K30" s="9" t="s">
        <v>42</v>
      </c>
      <c r="L30" s="9" t="s">
        <v>60</v>
      </c>
      <c r="M30" s="12"/>
      <c r="N30" s="9"/>
      <c r="O30" s="9" t="s">
        <v>40</v>
      </c>
      <c r="P30" s="9">
        <v>2018</v>
      </c>
      <c r="Q30" s="9"/>
      <c r="R30" s="9" t="s">
        <v>82</v>
      </c>
      <c r="S30" s="9" t="s">
        <v>6</v>
      </c>
      <c r="T30" s="9" t="s">
        <v>8</v>
      </c>
      <c r="U30" s="9" t="s">
        <v>78</v>
      </c>
      <c r="V30" s="9"/>
      <c r="W30" s="9"/>
      <c r="X30" s="9"/>
      <c r="Y30" s="9"/>
      <c r="Z30" s="9">
        <v>323</v>
      </c>
      <c r="AA30" s="9" t="s">
        <v>64</v>
      </c>
      <c r="AB30" s="9" t="s">
        <v>23</v>
      </c>
      <c r="AC30" s="9" t="s">
        <v>8</v>
      </c>
    </row>
    <row r="31" spans="1:29" x14ac:dyDescent="0.2">
      <c r="A31" s="9" t="s">
        <v>41</v>
      </c>
      <c r="B31" s="19" t="s">
        <v>211</v>
      </c>
      <c r="C31" s="9" t="s">
        <v>5</v>
      </c>
      <c r="D31" s="10">
        <v>12437.65</v>
      </c>
      <c r="E31" s="11">
        <v>1495</v>
      </c>
      <c r="F31" s="9" t="s">
        <v>7</v>
      </c>
      <c r="G31" s="9">
        <v>57981</v>
      </c>
      <c r="H31" s="9">
        <v>5252006471</v>
      </c>
      <c r="I31" s="9"/>
      <c r="J31" s="9" t="s">
        <v>39</v>
      </c>
      <c r="K31" s="9" t="s">
        <v>42</v>
      </c>
      <c r="L31" s="9" t="s">
        <v>60</v>
      </c>
      <c r="M31" s="12"/>
      <c r="N31" s="9"/>
      <c r="O31" s="9" t="s">
        <v>40</v>
      </c>
      <c r="P31" s="9">
        <v>2018</v>
      </c>
      <c r="Q31" s="9"/>
      <c r="R31" s="9" t="s">
        <v>80</v>
      </c>
      <c r="S31" s="9" t="s">
        <v>6</v>
      </c>
      <c r="T31" s="9" t="s">
        <v>8</v>
      </c>
      <c r="U31" s="9" t="s">
        <v>78</v>
      </c>
      <c r="V31" s="9"/>
      <c r="W31" s="9"/>
      <c r="X31" s="9"/>
      <c r="Y31" s="9"/>
      <c r="Z31" s="9">
        <v>333</v>
      </c>
      <c r="AA31" s="9" t="s">
        <v>22</v>
      </c>
      <c r="AB31" s="9" t="s">
        <v>23</v>
      </c>
      <c r="AC31" s="9" t="s">
        <v>8</v>
      </c>
    </row>
    <row r="32" spans="1:29" x14ac:dyDescent="0.2">
      <c r="A32" s="9" t="s">
        <v>41</v>
      </c>
      <c r="B32" s="19" t="s">
        <v>212</v>
      </c>
      <c r="C32" s="9" t="s">
        <v>107</v>
      </c>
      <c r="D32" s="10">
        <v>12488.97</v>
      </c>
      <c r="E32" s="11">
        <v>1475</v>
      </c>
      <c r="F32" s="9" t="s">
        <v>7</v>
      </c>
      <c r="G32" s="9">
        <v>57981</v>
      </c>
      <c r="H32" s="9">
        <v>4812006784</v>
      </c>
      <c r="I32" s="9">
        <v>304</v>
      </c>
      <c r="J32" s="9" t="s">
        <v>158</v>
      </c>
      <c r="K32" s="9">
        <v>1948104</v>
      </c>
      <c r="L32" s="9"/>
      <c r="M32" s="12"/>
      <c r="N32" s="9"/>
      <c r="O32" s="9" t="s">
        <v>40</v>
      </c>
      <c r="P32" s="9">
        <v>2018</v>
      </c>
      <c r="Q32" s="9"/>
      <c r="R32" s="9" t="s">
        <v>114</v>
      </c>
      <c r="S32" s="9" t="s">
        <v>6</v>
      </c>
      <c r="T32" s="9" t="s">
        <v>107</v>
      </c>
      <c r="U32" s="9" t="s">
        <v>113</v>
      </c>
      <c r="V32" s="9"/>
      <c r="W32" s="9"/>
      <c r="X32" s="9"/>
      <c r="Y32" s="9"/>
      <c r="Z32" s="9">
        <v>481</v>
      </c>
      <c r="AA32" s="9" t="s">
        <v>9</v>
      </c>
      <c r="AB32" s="9" t="s">
        <v>10</v>
      </c>
      <c r="AC32" s="9" t="s">
        <v>107</v>
      </c>
    </row>
    <row r="33" spans="1:29" x14ac:dyDescent="0.2">
      <c r="A33" s="9" t="s">
        <v>41</v>
      </c>
      <c r="B33" s="19" t="s">
        <v>205</v>
      </c>
      <c r="C33" s="9" t="s">
        <v>123</v>
      </c>
      <c r="D33" s="10">
        <v>8438.99</v>
      </c>
      <c r="E33" s="11">
        <v>810</v>
      </c>
      <c r="F33" s="9" t="s">
        <v>13</v>
      </c>
      <c r="G33" s="9">
        <v>57981</v>
      </c>
      <c r="H33" s="9">
        <v>5252007072</v>
      </c>
      <c r="I33" s="9"/>
      <c r="J33" s="9" t="s">
        <v>39</v>
      </c>
      <c r="K33" s="9" t="s">
        <v>42</v>
      </c>
      <c r="L33" s="9" t="s">
        <v>60</v>
      </c>
      <c r="M33" s="12" t="s">
        <v>181</v>
      </c>
      <c r="N33" s="9" t="s">
        <v>191</v>
      </c>
      <c r="O33" s="9" t="s">
        <v>40</v>
      </c>
      <c r="P33" s="9">
        <v>2018</v>
      </c>
      <c r="Q33" s="9"/>
      <c r="R33" s="9" t="s">
        <v>192</v>
      </c>
      <c r="S33" s="9" t="s">
        <v>6</v>
      </c>
      <c r="T33" s="9" t="s">
        <v>123</v>
      </c>
      <c r="U33" s="9" t="s">
        <v>122</v>
      </c>
      <c r="V33" s="9"/>
      <c r="W33" s="9"/>
      <c r="X33" s="9"/>
      <c r="Y33" s="9"/>
      <c r="Z33" s="9">
        <v>331</v>
      </c>
      <c r="AA33" s="9" t="s">
        <v>65</v>
      </c>
      <c r="AB33" s="9" t="s">
        <v>23</v>
      </c>
      <c r="AC33" s="9" t="s">
        <v>123</v>
      </c>
    </row>
    <row r="34" spans="1:29" x14ac:dyDescent="0.2">
      <c r="A34" s="9" t="s">
        <v>41</v>
      </c>
      <c r="B34" s="20" t="s">
        <v>213</v>
      </c>
      <c r="C34" s="13" t="s">
        <v>140</v>
      </c>
      <c r="D34" s="14">
        <v>31419.7</v>
      </c>
      <c r="E34" s="15">
        <v>2640</v>
      </c>
      <c r="F34" s="9" t="s">
        <v>47</v>
      </c>
      <c r="G34" s="13">
        <v>57981</v>
      </c>
      <c r="H34" s="13">
        <v>3122000857</v>
      </c>
      <c r="I34" s="13">
        <v>699</v>
      </c>
      <c r="J34" s="9" t="s">
        <v>154</v>
      </c>
      <c r="K34" s="13">
        <v>1527501</v>
      </c>
      <c r="L34" s="13" t="s">
        <v>139</v>
      </c>
      <c r="M34" s="16"/>
      <c r="N34" s="13"/>
      <c r="O34" s="13" t="s">
        <v>40</v>
      </c>
      <c r="P34" s="13">
        <v>2018</v>
      </c>
      <c r="Q34" s="13"/>
      <c r="R34" s="13" t="s">
        <v>160</v>
      </c>
      <c r="S34" s="9" t="s">
        <v>14</v>
      </c>
      <c r="T34" s="13" t="s">
        <v>162</v>
      </c>
      <c r="U34" s="13" t="s">
        <v>161</v>
      </c>
      <c r="V34" s="13"/>
      <c r="W34" s="13"/>
      <c r="X34" s="13"/>
      <c r="Y34" s="13"/>
      <c r="Z34" s="13">
        <v>312</v>
      </c>
      <c r="AA34" s="13" t="s">
        <v>94</v>
      </c>
      <c r="AB34" s="9" t="s">
        <v>23</v>
      </c>
      <c r="AC34" s="13" t="s">
        <v>162</v>
      </c>
    </row>
    <row r="35" spans="1:29" x14ac:dyDescent="0.2">
      <c r="A35" s="9" t="s">
        <v>41</v>
      </c>
      <c r="B35" s="19" t="s">
        <v>215</v>
      </c>
      <c r="C35" s="9" t="s">
        <v>49</v>
      </c>
      <c r="D35" s="10">
        <v>16267.24</v>
      </c>
      <c r="E35" s="11">
        <v>1370</v>
      </c>
      <c r="F35" s="9" t="s">
        <v>13</v>
      </c>
      <c r="G35" s="9">
        <v>57981</v>
      </c>
      <c r="H35" s="9">
        <v>4732006118</v>
      </c>
      <c r="I35" s="9">
        <v>102</v>
      </c>
      <c r="J35" s="9" t="s">
        <v>149</v>
      </c>
      <c r="K35" s="9">
        <v>1088213</v>
      </c>
      <c r="L35" s="9"/>
      <c r="M35" s="12" t="s">
        <v>184</v>
      </c>
      <c r="N35" s="9"/>
      <c r="O35" s="9" t="s">
        <v>40</v>
      </c>
      <c r="P35" s="9">
        <v>2018</v>
      </c>
      <c r="Q35" s="9"/>
      <c r="R35" s="9" t="s">
        <v>112</v>
      </c>
      <c r="S35" s="9" t="s">
        <v>6</v>
      </c>
      <c r="T35" s="9" t="s">
        <v>54</v>
      </c>
      <c r="U35" s="9" t="s">
        <v>53</v>
      </c>
      <c r="V35" s="9"/>
      <c r="W35" s="9"/>
      <c r="X35" s="9"/>
      <c r="Y35" s="9"/>
      <c r="Z35" s="9">
        <v>473</v>
      </c>
      <c r="AA35" s="9" t="s">
        <v>16</v>
      </c>
      <c r="AB35" s="9" t="s">
        <v>10</v>
      </c>
      <c r="AC35" s="9" t="s">
        <v>49</v>
      </c>
    </row>
    <row r="36" spans="1:29" x14ac:dyDescent="0.2">
      <c r="A36" s="9" t="s">
        <v>41</v>
      </c>
      <c r="B36" s="19" t="s">
        <v>214</v>
      </c>
      <c r="C36" s="9" t="s">
        <v>49</v>
      </c>
      <c r="D36" s="10">
        <v>40002.959999999999</v>
      </c>
      <c r="E36" s="11">
        <v>3850</v>
      </c>
      <c r="F36" s="9" t="s">
        <v>13</v>
      </c>
      <c r="G36" s="9">
        <v>57981</v>
      </c>
      <c r="H36" s="9">
        <v>4022010730</v>
      </c>
      <c r="I36" s="9">
        <v>828</v>
      </c>
      <c r="J36" s="9" t="s">
        <v>150</v>
      </c>
      <c r="K36" s="9">
        <v>1327120</v>
      </c>
      <c r="L36" s="9" t="s">
        <v>136</v>
      </c>
      <c r="M36" s="12" t="s">
        <v>100</v>
      </c>
      <c r="N36" s="9"/>
      <c r="O36" s="9" t="s">
        <v>40</v>
      </c>
      <c r="P36" s="9">
        <v>2018</v>
      </c>
      <c r="Q36" s="9"/>
      <c r="R36" s="9" t="s">
        <v>101</v>
      </c>
      <c r="S36" s="9" t="s">
        <v>6</v>
      </c>
      <c r="T36" s="9" t="s">
        <v>54</v>
      </c>
      <c r="U36" s="9" t="s">
        <v>87</v>
      </c>
      <c r="V36" s="9"/>
      <c r="W36" s="9"/>
      <c r="X36" s="9"/>
      <c r="Y36" s="9"/>
      <c r="Z36" s="9">
        <v>402</v>
      </c>
      <c r="AA36" s="9" t="s">
        <v>12</v>
      </c>
      <c r="AB36" s="9" t="s">
        <v>10</v>
      </c>
      <c r="AC36" s="9" t="s">
        <v>49</v>
      </c>
    </row>
    <row r="37" spans="1:29" x14ac:dyDescent="0.2">
      <c r="A37" s="9" t="s">
        <v>41</v>
      </c>
      <c r="B37" s="20" t="s">
        <v>216</v>
      </c>
      <c r="C37" s="9" t="s">
        <v>49</v>
      </c>
      <c r="D37" s="10">
        <v>14160.46</v>
      </c>
      <c r="E37" s="11">
        <v>1370</v>
      </c>
      <c r="F37" s="9" t="s">
        <v>13</v>
      </c>
      <c r="G37" s="9">
        <v>57981</v>
      </c>
      <c r="H37" s="9">
        <v>1082002252</v>
      </c>
      <c r="I37" s="9">
        <v>600</v>
      </c>
      <c r="J37" s="9" t="s">
        <v>151</v>
      </c>
      <c r="K37" s="9">
        <v>1293306</v>
      </c>
      <c r="L37" s="9"/>
      <c r="M37" s="16" t="s">
        <v>182</v>
      </c>
      <c r="N37" s="9"/>
      <c r="O37" s="9" t="s">
        <v>40</v>
      </c>
      <c r="P37" s="9">
        <v>2018</v>
      </c>
      <c r="Q37" s="9"/>
      <c r="R37" s="9" t="s">
        <v>119</v>
      </c>
      <c r="S37" s="9" t="s">
        <v>6</v>
      </c>
      <c r="T37" s="9" t="s">
        <v>54</v>
      </c>
      <c r="U37" s="9" t="s">
        <v>53</v>
      </c>
      <c r="V37" s="9"/>
      <c r="W37" s="9"/>
      <c r="X37" s="9"/>
      <c r="Y37" s="9"/>
      <c r="Z37" s="9">
        <v>108</v>
      </c>
      <c r="AA37" s="9" t="s">
        <v>83</v>
      </c>
      <c r="AB37" s="9" t="s">
        <v>29</v>
      </c>
      <c r="AC37" s="9" t="s">
        <v>49</v>
      </c>
    </row>
    <row r="38" spans="1:29" x14ac:dyDescent="0.2">
      <c r="A38" s="9" t="s">
        <v>41</v>
      </c>
      <c r="B38" s="20" t="s">
        <v>217</v>
      </c>
      <c r="C38" s="9" t="s">
        <v>49</v>
      </c>
      <c r="D38" s="10">
        <v>14160.46</v>
      </c>
      <c r="E38" s="11">
        <v>1370</v>
      </c>
      <c r="F38" s="9" t="s">
        <v>13</v>
      </c>
      <c r="G38" s="9">
        <v>57981</v>
      </c>
      <c r="H38" s="9">
        <v>1082002369</v>
      </c>
      <c r="I38" s="9">
        <v>211</v>
      </c>
      <c r="J38" s="9" t="s">
        <v>153</v>
      </c>
      <c r="K38" s="9">
        <v>1293302</v>
      </c>
      <c r="L38" s="9" t="s">
        <v>135</v>
      </c>
      <c r="M38" s="16" t="s">
        <v>183</v>
      </c>
      <c r="N38" s="9"/>
      <c r="O38" s="9" t="s">
        <v>40</v>
      </c>
      <c r="P38" s="9">
        <v>2018</v>
      </c>
      <c r="Q38" s="9"/>
      <c r="R38" s="9" t="s">
        <v>119</v>
      </c>
      <c r="S38" s="9" t="s">
        <v>6</v>
      </c>
      <c r="T38" s="9" t="s">
        <v>54</v>
      </c>
      <c r="U38" s="9" t="s">
        <v>53</v>
      </c>
      <c r="V38" s="9"/>
      <c r="W38" s="9"/>
      <c r="X38" s="9"/>
      <c r="Y38" s="9"/>
      <c r="Z38" s="9">
        <v>108</v>
      </c>
      <c r="AA38" s="9" t="s">
        <v>83</v>
      </c>
      <c r="AB38" s="9" t="s">
        <v>10</v>
      </c>
      <c r="AC38" s="9" t="s">
        <v>49</v>
      </c>
    </row>
    <row r="39" spans="1:29" x14ac:dyDescent="0.2">
      <c r="A39" s="9" t="s">
        <v>41</v>
      </c>
      <c r="B39" s="19" t="s">
        <v>219</v>
      </c>
      <c r="C39" s="9" t="s">
        <v>45</v>
      </c>
      <c r="D39" s="10">
        <v>10646.48</v>
      </c>
      <c r="E39" s="11">
        <v>1040</v>
      </c>
      <c r="F39" s="9" t="s">
        <v>13</v>
      </c>
      <c r="G39" s="9">
        <v>57982</v>
      </c>
      <c r="H39" s="9">
        <v>4042002605</v>
      </c>
      <c r="I39" s="9">
        <v>205</v>
      </c>
      <c r="J39" s="9" t="s">
        <v>157</v>
      </c>
      <c r="K39" s="9">
        <v>1294406</v>
      </c>
      <c r="L39" s="9" t="s">
        <v>48</v>
      </c>
      <c r="M39" s="12" t="s">
        <v>185</v>
      </c>
      <c r="N39" s="9"/>
      <c r="O39" s="9" t="s">
        <v>40</v>
      </c>
      <c r="P39" s="9">
        <v>2018</v>
      </c>
      <c r="Q39" s="9"/>
      <c r="R39" s="9" t="s">
        <v>111</v>
      </c>
      <c r="S39" s="9" t="s">
        <v>6</v>
      </c>
      <c r="T39" s="9" t="s">
        <v>45</v>
      </c>
      <c r="U39" s="9" t="s">
        <v>79</v>
      </c>
      <c r="V39" s="9"/>
      <c r="W39" s="9"/>
      <c r="X39" s="9"/>
      <c r="Y39" s="9"/>
      <c r="Z39" s="9">
        <v>404</v>
      </c>
      <c r="AA39" s="9" t="s">
        <v>66</v>
      </c>
      <c r="AB39" s="9" t="s">
        <v>10</v>
      </c>
      <c r="AC39" s="9" t="s">
        <v>45</v>
      </c>
    </row>
    <row r="40" spans="1:29" x14ac:dyDescent="0.2">
      <c r="A40" s="9" t="s">
        <v>41</v>
      </c>
      <c r="B40" s="19" t="s">
        <v>218</v>
      </c>
      <c r="C40" s="9" t="s">
        <v>45</v>
      </c>
      <c r="D40" s="10">
        <v>6494.25</v>
      </c>
      <c r="E40" s="11">
        <v>620</v>
      </c>
      <c r="F40" s="9" t="s">
        <v>13</v>
      </c>
      <c r="G40" s="9">
        <v>57981</v>
      </c>
      <c r="H40" s="9">
        <v>5252007314</v>
      </c>
      <c r="I40" s="9"/>
      <c r="J40" s="9" t="s">
        <v>39</v>
      </c>
      <c r="K40" s="9" t="s">
        <v>42</v>
      </c>
      <c r="L40" s="9" t="s">
        <v>60</v>
      </c>
      <c r="M40" s="12"/>
      <c r="N40" s="9" t="s">
        <v>191</v>
      </c>
      <c r="O40" s="9" t="s">
        <v>40</v>
      </c>
      <c r="P40" s="9">
        <v>2018</v>
      </c>
      <c r="Q40" s="9"/>
      <c r="R40" s="9" t="s">
        <v>163</v>
      </c>
      <c r="S40" s="9" t="s">
        <v>6</v>
      </c>
      <c r="T40" s="9" t="s">
        <v>45</v>
      </c>
      <c r="U40" s="9" t="s">
        <v>116</v>
      </c>
      <c r="V40" s="9"/>
      <c r="W40" s="9"/>
      <c r="X40" s="9"/>
      <c r="Y40" s="9"/>
      <c r="Z40" s="9">
        <v>333</v>
      </c>
      <c r="AA40" s="9" t="s">
        <v>22</v>
      </c>
      <c r="AB40" s="9" t="s">
        <v>23</v>
      </c>
      <c r="AC40" s="9" t="s">
        <v>45</v>
      </c>
    </row>
    <row r="41" spans="1:29" x14ac:dyDescent="0.2">
      <c r="A41" s="9" t="s">
        <v>41</v>
      </c>
      <c r="B41" s="19" t="s">
        <v>221</v>
      </c>
      <c r="C41" s="9" t="s">
        <v>44</v>
      </c>
      <c r="D41" s="17">
        <v>34522.949999999997</v>
      </c>
      <c r="E41" s="11">
        <v>3500</v>
      </c>
      <c r="F41" s="9" t="s">
        <v>13</v>
      </c>
      <c r="G41" s="9">
        <v>5625</v>
      </c>
      <c r="H41" s="9">
        <v>3012000938</v>
      </c>
      <c r="I41" s="9">
        <v>608</v>
      </c>
      <c r="J41" s="9" t="s">
        <v>152</v>
      </c>
      <c r="K41" s="9">
        <v>1543506</v>
      </c>
      <c r="L41" s="9"/>
      <c r="M41" s="12"/>
      <c r="N41" s="9"/>
      <c r="O41" s="9" t="s">
        <v>40</v>
      </c>
      <c r="P41" s="9">
        <v>2018</v>
      </c>
      <c r="Q41" s="9"/>
      <c r="R41" s="9" t="s">
        <v>88</v>
      </c>
      <c r="S41" s="9" t="s">
        <v>14</v>
      </c>
      <c r="T41" s="9" t="s">
        <v>44</v>
      </c>
      <c r="U41" s="9" t="s">
        <v>89</v>
      </c>
      <c r="V41" s="9"/>
      <c r="W41" s="9"/>
      <c r="X41" s="9"/>
      <c r="Y41" s="9"/>
      <c r="Z41" s="9">
        <v>301</v>
      </c>
      <c r="AA41" s="9" t="s">
        <v>63</v>
      </c>
      <c r="AB41" s="9" t="s">
        <v>23</v>
      </c>
      <c r="AC41" s="9" t="s">
        <v>44</v>
      </c>
    </row>
    <row r="42" spans="1:29" x14ac:dyDescent="0.2">
      <c r="A42" s="9" t="s">
        <v>41</v>
      </c>
      <c r="B42" s="20" t="s">
        <v>220</v>
      </c>
      <c r="C42" s="9" t="s">
        <v>44</v>
      </c>
      <c r="D42" s="10">
        <v>32533.83</v>
      </c>
      <c r="E42" s="11">
        <v>3150</v>
      </c>
      <c r="F42" s="9" t="s">
        <v>13</v>
      </c>
      <c r="G42" s="9">
        <v>57981</v>
      </c>
      <c r="H42" s="9">
        <v>4632006365</v>
      </c>
      <c r="I42" s="9"/>
      <c r="J42" s="9" t="s">
        <v>190</v>
      </c>
      <c r="K42" s="9">
        <v>4351211</v>
      </c>
      <c r="L42" s="9" t="s">
        <v>138</v>
      </c>
      <c r="M42" s="12" t="s">
        <v>223</v>
      </c>
      <c r="N42" s="9"/>
      <c r="O42" s="9" t="s">
        <v>40</v>
      </c>
      <c r="P42" s="9">
        <v>2018</v>
      </c>
      <c r="Q42" s="9"/>
      <c r="R42" s="9" t="s">
        <v>146</v>
      </c>
      <c r="S42" s="9" t="s">
        <v>14</v>
      </c>
      <c r="T42" s="9" t="s">
        <v>44</v>
      </c>
      <c r="U42" s="9" t="s">
        <v>147</v>
      </c>
      <c r="V42" s="9"/>
      <c r="W42" s="9"/>
      <c r="X42" s="9"/>
      <c r="Y42" s="9"/>
      <c r="Z42" s="9">
        <v>463</v>
      </c>
      <c r="AA42" s="9" t="s">
        <v>69</v>
      </c>
      <c r="AB42" s="9" t="s">
        <v>10</v>
      </c>
      <c r="AC42" s="9" t="s">
        <v>44</v>
      </c>
    </row>
  </sheetData>
  <mergeCells count="1">
    <mergeCell ref="O1:Y1"/>
  </mergeCells>
  <conditionalFormatting sqref="R2:R1048576">
    <cfRule type="duplicateValues" dxfId="2" priority="6"/>
  </conditionalFormatting>
  <conditionalFormatting sqref="H1:H1048576">
    <cfRule type="duplicateValues" dxfId="1" priority="5"/>
  </conditionalFormatting>
  <conditionalFormatting sqref="M38">
    <cfRule type="duplicateValues" dxfId="0" priority="1"/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</vt:i4>
      </vt:variant>
    </vt:vector>
  </HeadingPairs>
  <TitlesOfParts>
    <vt:vector size="1" baseType="lpstr">
      <vt:lpstr>OA_Publishing_Costs_Stockholm_U</vt:lpstr>
    </vt:vector>
  </TitlesOfParts>
  <Company>Stockholms universitet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Lisa Lovén</dc:creator>
  <cp:lastModifiedBy>Lisa Lovén</cp:lastModifiedBy>
  <dcterms:created xsi:type="dcterms:W3CDTF">2018-03-05T07:27:02Z</dcterms:created>
  <dcterms:modified xsi:type="dcterms:W3CDTF">2018-10-31T09:40:53Z</dcterms:modified>
</cp:coreProperties>
</file>